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enor-my.sharepoint.com/personal/hakon_elvsaas_banenor_no/Documents/Dokumenter/ProIng/"/>
    </mc:Choice>
  </mc:AlternateContent>
  <xr:revisionPtr revIDLastSave="0" documentId="13_ncr:4000b_{BB4F00D8-EBDF-40F4-B674-8B93E1DDA071}" xr6:coauthVersionLast="47" xr6:coauthVersionMax="47" xr10:uidLastSave="{00000000-0000-0000-0000-000000000000}"/>
  <bookViews>
    <workbookView xWindow="30465" yWindow="1665" windowWidth="27225" windowHeight="17295"/>
  </bookViews>
  <sheets>
    <sheet name="Sammendrag" sheetId="1" r:id="rId1"/>
    <sheet name="Felleskostnader." sheetId="2" r:id="rId2"/>
    <sheet name="Grunnerverv" sheetId="22" r:id="rId3"/>
    <sheet name="Felles entrep.kost." sheetId="12" r:id="rId4"/>
    <sheet name="Grunnarbeider" sheetId="4" r:id="rId5"/>
    <sheet name="Tunneler" sheetId="3" r:id="rId6"/>
    <sheet name="Veier og banelegeme" sheetId="16" r:id="rId7"/>
    <sheet name="Utstyr og Miljøtiltak" sheetId="17" r:id="rId8"/>
    <sheet name="Konstruksjoner" sheetId="5" r:id="rId9"/>
    <sheet name="Riving" sheetId="7" r:id="rId10"/>
    <sheet name="Overbygning" sheetId="8" r:id="rId11"/>
    <sheet name="KL-anlegg" sheetId="20" r:id="rId12"/>
    <sheet name="Lavspenning" sheetId="14" r:id="rId13"/>
    <sheet name="Signalanlegg" sheetId="18" r:id="rId14"/>
    <sheet name="Teleanlegg" sheetId="19" r:id="rId15"/>
    <sheet name="Øvrige tekniske anlegg" sheetId="21" r:id="rId16"/>
    <sheet name="Øvrige" sheetId="13" r:id="rId17"/>
  </sheets>
  <definedNames>
    <definedName name="_xlnm.Print_Area" localSheetId="3">'Felles entrep.kost.'!$B$2:$J$174</definedName>
    <definedName name="_xlnm.Print_Area" localSheetId="1">Felleskostnader.!$B$2:$J$112</definedName>
    <definedName name="_xlnm.Print_Area" localSheetId="4">Grunnarbeider!$B$2:$J$541</definedName>
    <definedName name="_xlnm.Print_Area" localSheetId="11">'KL-anlegg'!$B$2:$J$107</definedName>
    <definedName name="_xlnm.Print_Area" localSheetId="8">Konstruksjoner!$B$2:$J$701</definedName>
    <definedName name="_xlnm.Print_Area" localSheetId="12">Lavspenning!$B$2:$J$166</definedName>
    <definedName name="_xlnm.Print_Area" localSheetId="10">Overbygning!$B$2:$J$202</definedName>
    <definedName name="_xlnm.Print_Area" localSheetId="9">Riving!$B$2:$J$48</definedName>
    <definedName name="_xlnm.Print_Area" localSheetId="0">Sammendrag!$B$2:$E$47</definedName>
    <definedName name="_xlnm.Print_Area" localSheetId="13">Signalanlegg!$B$2:$J$172</definedName>
    <definedName name="_xlnm.Print_Area" localSheetId="14">Teleanlegg!$B$2:$J$119</definedName>
    <definedName name="_xlnm.Print_Area" localSheetId="5">Tunneler!$B$2:$J$221</definedName>
    <definedName name="_xlnm.Print_Area" localSheetId="7">'Utstyr og Miljøtiltak'!$B$2:$J$282</definedName>
    <definedName name="_xlnm.Print_Area" localSheetId="6">'Veier og banelegeme'!$B$2:$J$171</definedName>
    <definedName name="_xlnm.Print_Area" localSheetId="16">Øvrige!$B$2:$J$104</definedName>
    <definedName name="_xlnm.Print_Area" localSheetId="15">'Øvrige tekniske anlegg'!$B$2:$J$84</definedName>
    <definedName name="_xlnm.Print_Titles" localSheetId="10">Overbygning!$2:$2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9" i="3" l="1"/>
  <c r="G262" i="17"/>
  <c r="G263" i="17"/>
  <c r="G264" i="17"/>
  <c r="G265" i="17"/>
  <c r="G266" i="17"/>
  <c r="G267" i="17"/>
  <c r="G238" i="17"/>
  <c r="G239" i="17"/>
  <c r="G240" i="17"/>
  <c r="G234" i="17"/>
  <c r="G235" i="17"/>
  <c r="G236" i="17"/>
  <c r="G237" i="17"/>
  <c r="G231" i="17"/>
  <c r="G232" i="17"/>
  <c r="G233" i="17"/>
  <c r="G225" i="17"/>
  <c r="G226" i="17"/>
  <c r="G227" i="17"/>
  <c r="G228" i="17"/>
  <c r="G229" i="17"/>
  <c r="G230" i="17"/>
  <c r="G215" i="17"/>
  <c r="G153" i="17"/>
  <c r="G83" i="17"/>
  <c r="G84" i="17"/>
  <c r="G13" i="17"/>
  <c r="G14" i="17"/>
  <c r="G15" i="17"/>
  <c r="G16" i="17"/>
  <c r="G157" i="16"/>
  <c r="G158" i="16"/>
  <c r="G159" i="16"/>
  <c r="G160" i="16"/>
  <c r="G161" i="16"/>
  <c r="G162" i="16"/>
  <c r="G163" i="16"/>
  <c r="G156" i="16"/>
  <c r="G147" i="16"/>
  <c r="G148" i="16"/>
  <c r="G149" i="16"/>
  <c r="G150" i="16"/>
  <c r="G68" i="16"/>
  <c r="G53" i="16"/>
  <c r="G54" i="16"/>
  <c r="G47" i="16"/>
  <c r="G48" i="16"/>
  <c r="G49" i="16"/>
  <c r="G39" i="16"/>
  <c r="G40" i="16"/>
  <c r="G41" i="16"/>
  <c r="G35" i="16"/>
  <c r="G22" i="16"/>
  <c r="G19" i="16"/>
  <c r="G20" i="16"/>
  <c r="G21" i="16"/>
  <c r="G17" i="16"/>
  <c r="G15" i="16"/>
  <c r="G16" i="16"/>
  <c r="G135" i="3"/>
  <c r="G136" i="3"/>
  <c r="G100" i="3"/>
  <c r="G79" i="3"/>
  <c r="G80" i="3"/>
  <c r="G81" i="3"/>
  <c r="G82" i="3"/>
  <c r="G83" i="3"/>
  <c r="G84" i="3"/>
  <c r="G76" i="3"/>
  <c r="G75" i="3"/>
  <c r="G67" i="3"/>
  <c r="G66" i="3"/>
  <c r="G62" i="3"/>
  <c r="G61" i="3"/>
  <c r="G49" i="3"/>
  <c r="G50" i="3"/>
  <c r="G42" i="3"/>
  <c r="G43" i="3"/>
  <c r="G44" i="3"/>
  <c r="G45" i="3"/>
  <c r="G46" i="3"/>
  <c r="G47" i="3"/>
  <c r="G37" i="3"/>
  <c r="G38" i="3"/>
  <c r="G32" i="3"/>
  <c r="G33" i="3"/>
  <c r="G34" i="3"/>
  <c r="G35" i="3"/>
  <c r="G30" i="3"/>
  <c r="G31" i="3"/>
  <c r="G36" i="3"/>
  <c r="G22" i="3"/>
  <c r="G212" i="4"/>
  <c r="G213" i="4"/>
  <c r="G207" i="4"/>
  <c r="G208" i="4"/>
  <c r="G204" i="4"/>
  <c r="G205" i="4"/>
  <c r="G206" i="4"/>
  <c r="G203" i="4"/>
  <c r="G199" i="4"/>
  <c r="G200" i="4"/>
  <c r="G201" i="4"/>
  <c r="G202" i="4"/>
  <c r="G195" i="4"/>
  <c r="G193" i="4"/>
  <c r="G194" i="4"/>
  <c r="G192" i="4"/>
  <c r="G191" i="4"/>
  <c r="G188" i="4"/>
  <c r="G189" i="4"/>
  <c r="G190" i="4"/>
  <c r="G187" i="4"/>
  <c r="G184" i="4"/>
  <c r="G185" i="4"/>
  <c r="G186" i="4"/>
  <c r="G183" i="4"/>
  <c r="G176" i="4"/>
  <c r="G175" i="4"/>
  <c r="G162" i="4"/>
  <c r="G163" i="4"/>
  <c r="G150" i="4"/>
  <c r="G151" i="4"/>
  <c r="G146" i="4"/>
  <c r="G147" i="4"/>
  <c r="G148" i="4"/>
  <c r="G144" i="4"/>
  <c r="G140" i="4"/>
  <c r="G141" i="4"/>
  <c r="G142" i="4"/>
  <c r="G143" i="4"/>
  <c r="G135" i="4"/>
  <c r="G136" i="4"/>
  <c r="G137" i="4"/>
  <c r="G138" i="4"/>
  <c r="G116" i="4"/>
  <c r="G117" i="4"/>
  <c r="G118" i="4"/>
  <c r="G119" i="4"/>
  <c r="G120" i="4"/>
  <c r="G113" i="4"/>
  <c r="G112" i="4"/>
  <c r="G111" i="4"/>
  <c r="G110" i="4"/>
  <c r="G102" i="4"/>
  <c r="G57" i="12"/>
  <c r="G51" i="12"/>
  <c r="G47" i="12"/>
  <c r="G23" i="12"/>
  <c r="G22" i="12"/>
  <c r="G21" i="12"/>
  <c r="G20" i="12"/>
  <c r="G19" i="12"/>
  <c r="G18" i="12"/>
  <c r="G17" i="12"/>
  <c r="G16" i="12"/>
  <c r="G15" i="12"/>
  <c r="G14" i="12"/>
  <c r="G9" i="12"/>
  <c r="G10" i="12"/>
  <c r="G11" i="12"/>
  <c r="H8" i="12"/>
  <c r="G12" i="12"/>
  <c r="G13" i="12"/>
  <c r="G8" i="12"/>
  <c r="G103" i="19"/>
  <c r="G102" i="19"/>
  <c r="G100" i="19"/>
  <c r="G88" i="19"/>
  <c r="G86" i="19"/>
  <c r="G84" i="19"/>
  <c r="G44" i="19"/>
  <c r="G43" i="19"/>
  <c r="G31" i="19"/>
  <c r="G29" i="19"/>
  <c r="G24" i="19"/>
  <c r="G23" i="19"/>
  <c r="G14" i="19"/>
  <c r="G166" i="18"/>
  <c r="G165" i="18"/>
  <c r="G164" i="18"/>
  <c r="G163" i="18"/>
  <c r="H163" i="18"/>
  <c r="G75" i="18"/>
  <c r="G73" i="18"/>
  <c r="G74" i="18"/>
  <c r="G70" i="18"/>
  <c r="G71" i="18"/>
  <c r="G72" i="18"/>
  <c r="G67" i="18"/>
  <c r="G68" i="18"/>
  <c r="G69" i="18"/>
  <c r="G35" i="18"/>
  <c r="G43" i="18"/>
  <c r="G42" i="18"/>
  <c r="G40" i="18"/>
  <c r="G41" i="18"/>
  <c r="G39" i="18"/>
  <c r="G38" i="18"/>
  <c r="G142" i="14"/>
  <c r="G141" i="14"/>
  <c r="G139" i="14"/>
  <c r="G137" i="14"/>
  <c r="G135" i="14"/>
  <c r="G134" i="14"/>
  <c r="G132" i="14"/>
  <c r="G133" i="14"/>
  <c r="G130" i="14"/>
  <c r="G129" i="14"/>
  <c r="G128" i="14"/>
  <c r="G126" i="14"/>
  <c r="G123" i="14"/>
  <c r="G122" i="14"/>
  <c r="G121" i="14"/>
  <c r="G118" i="14"/>
  <c r="G83" i="14"/>
  <c r="G51" i="14"/>
  <c r="G50" i="14"/>
  <c r="G79" i="20"/>
  <c r="G73" i="20"/>
  <c r="G60" i="20"/>
  <c r="G59" i="20"/>
  <c r="G50" i="20"/>
  <c r="G51" i="20"/>
  <c r="G47" i="20"/>
  <c r="G48" i="20"/>
  <c r="G44" i="20"/>
  <c r="G45" i="20"/>
  <c r="G40" i="20"/>
  <c r="G35" i="20"/>
  <c r="G33" i="20"/>
  <c r="G34" i="20"/>
  <c r="G32" i="20"/>
  <c r="G30" i="20"/>
  <c r="G29" i="20"/>
  <c r="G28" i="20"/>
  <c r="G27" i="20"/>
  <c r="G26" i="20"/>
  <c r="G25" i="20"/>
  <c r="G21" i="20"/>
  <c r="G22" i="20"/>
  <c r="G20" i="20"/>
  <c r="G19" i="20"/>
  <c r="G17" i="20"/>
  <c r="G16" i="20"/>
  <c r="G136" i="8"/>
  <c r="G137" i="8"/>
  <c r="G138" i="8"/>
  <c r="G139" i="8"/>
  <c r="G130" i="8"/>
  <c r="G124" i="8"/>
  <c r="G73" i="8"/>
  <c r="G74" i="8"/>
  <c r="G57" i="8"/>
  <c r="G56" i="8"/>
  <c r="G41" i="8"/>
  <c r="G42" i="8"/>
  <c r="G43" i="8"/>
  <c r="G44" i="8"/>
  <c r="G40" i="8"/>
  <c r="G38" i="8"/>
  <c r="G39" i="8"/>
  <c r="G45" i="8"/>
  <c r="G35" i="8"/>
  <c r="G33" i="8"/>
  <c r="G34" i="8"/>
  <c r="G36" i="8"/>
  <c r="G529" i="4"/>
  <c r="G528" i="4"/>
  <c r="G527" i="4"/>
  <c r="H525" i="4"/>
  <c r="G526" i="4"/>
  <c r="G525" i="4"/>
  <c r="G81" i="4"/>
  <c r="G82" i="4"/>
  <c r="G83" i="4"/>
  <c r="G84" i="4"/>
  <c r="G85" i="4"/>
  <c r="G86" i="4"/>
  <c r="G65" i="4"/>
  <c r="G66" i="4"/>
  <c r="G67" i="4"/>
  <c r="G64" i="4"/>
  <c r="G58" i="4"/>
  <c r="G59" i="4"/>
  <c r="G60" i="4"/>
  <c r="G61" i="4"/>
  <c r="G62" i="4"/>
  <c r="G63" i="4"/>
  <c r="G55" i="4"/>
  <c r="G56" i="4"/>
  <c r="G57" i="4"/>
  <c r="G54" i="4"/>
  <c r="G52" i="4"/>
  <c r="G53" i="4"/>
  <c r="G51" i="4"/>
  <c r="G42" i="4"/>
  <c r="G43" i="4"/>
  <c r="G44" i="4"/>
  <c r="G45" i="4"/>
  <c r="G46" i="4"/>
  <c r="G47" i="4"/>
  <c r="G48" i="4"/>
  <c r="G49" i="4"/>
  <c r="G50" i="4"/>
  <c r="G37" i="4"/>
  <c r="G38" i="4"/>
  <c r="G39" i="4"/>
  <c r="G40" i="4"/>
  <c r="G41" i="4"/>
  <c r="G36" i="4"/>
  <c r="G17" i="7"/>
  <c r="G18" i="7"/>
  <c r="G19" i="7"/>
  <c r="G20" i="7"/>
  <c r="G21" i="7"/>
  <c r="G22" i="7"/>
  <c r="G15" i="7"/>
  <c r="G16" i="7"/>
  <c r="G9" i="7"/>
  <c r="G10" i="7"/>
  <c r="G11" i="7"/>
  <c r="G12" i="7"/>
  <c r="G13" i="7"/>
  <c r="G25" i="4"/>
  <c r="G23" i="4"/>
  <c r="G21" i="4"/>
  <c r="G88" i="12"/>
  <c r="G87" i="12"/>
  <c r="G76" i="12"/>
  <c r="G77" i="12"/>
  <c r="G78" i="12"/>
  <c r="G69" i="12"/>
  <c r="G68" i="12"/>
  <c r="G67" i="12"/>
  <c r="G66" i="12"/>
  <c r="G65" i="12"/>
  <c r="G64" i="12"/>
  <c r="G44" i="12"/>
  <c r="G45" i="12"/>
  <c r="G46" i="12"/>
  <c r="G4" i="22"/>
  <c r="H4" i="22"/>
  <c r="G6" i="22"/>
  <c r="G7" i="22"/>
  <c r="G8" i="22"/>
  <c r="G9" i="22"/>
  <c r="G10" i="22"/>
  <c r="G11" i="22"/>
  <c r="G12" i="22"/>
  <c r="G13" i="22"/>
  <c r="G14" i="22"/>
  <c r="G15" i="22"/>
  <c r="G17" i="22"/>
  <c r="G18" i="22"/>
  <c r="H17" i="22"/>
  <c r="G19" i="22"/>
  <c r="G20" i="22"/>
  <c r="G21" i="22"/>
  <c r="G22" i="22"/>
  <c r="G23" i="22"/>
  <c r="G24" i="22"/>
  <c r="G25" i="22"/>
  <c r="G27" i="22"/>
  <c r="H27" i="22"/>
  <c r="G28" i="22"/>
  <c r="G29" i="22"/>
  <c r="G30" i="22"/>
  <c r="G31" i="22"/>
  <c r="G32" i="22"/>
  <c r="G34" i="22"/>
  <c r="G35" i="22"/>
  <c r="G36" i="22"/>
  <c r="G37" i="22"/>
  <c r="G38" i="22"/>
  <c r="G39" i="22"/>
  <c r="G40" i="22"/>
  <c r="G41" i="22"/>
  <c r="G43" i="22"/>
  <c r="G44" i="22"/>
  <c r="H43" i="22"/>
  <c r="G45" i="22"/>
  <c r="G46" i="22"/>
  <c r="G47" i="22"/>
  <c r="G48" i="22"/>
  <c r="G50" i="22"/>
  <c r="G51" i="22"/>
  <c r="G52" i="22"/>
  <c r="H50" i="22"/>
  <c r="G53" i="22"/>
  <c r="G54" i="22"/>
  <c r="G56" i="22"/>
  <c r="G57" i="22"/>
  <c r="G58" i="22"/>
  <c r="G59" i="22"/>
  <c r="G60" i="22"/>
  <c r="G61" i="22"/>
  <c r="G63" i="22"/>
  <c r="G64" i="22"/>
  <c r="H63" i="22"/>
  <c r="G65" i="22"/>
  <c r="G66" i="22"/>
  <c r="G68" i="22"/>
  <c r="G69" i="22"/>
  <c r="G70" i="22"/>
  <c r="G71" i="22"/>
  <c r="G645" i="5"/>
  <c r="G644" i="5"/>
  <c r="G643" i="5"/>
  <c r="G642" i="5"/>
  <c r="G641" i="5"/>
  <c r="G640" i="5"/>
  <c r="G639" i="5"/>
  <c r="G638" i="5"/>
  <c r="G637" i="5"/>
  <c r="G627" i="5"/>
  <c r="G630" i="5"/>
  <c r="G629" i="5"/>
  <c r="G628" i="5"/>
  <c r="G626" i="5"/>
  <c r="G632" i="5"/>
  <c r="G631" i="5"/>
  <c r="G617" i="5"/>
  <c r="G616" i="5"/>
  <c r="G615" i="5"/>
  <c r="G614" i="5"/>
  <c r="G611" i="5"/>
  <c r="G610" i="5"/>
  <c r="G608" i="5"/>
  <c r="G607" i="5"/>
  <c r="G606" i="5"/>
  <c r="G605" i="5"/>
  <c r="G604" i="5"/>
  <c r="G602" i="5"/>
  <c r="G601" i="5"/>
  <c r="G600" i="5"/>
  <c r="G595" i="5"/>
  <c r="G594" i="5"/>
  <c r="G597" i="5"/>
  <c r="G596" i="5"/>
  <c r="G598" i="5"/>
  <c r="G590" i="5"/>
  <c r="G589" i="5"/>
  <c r="G579" i="5"/>
  <c r="G578" i="5"/>
  <c r="G584" i="5"/>
  <c r="G583" i="5"/>
  <c r="G582" i="5"/>
  <c r="G571" i="5"/>
  <c r="G570" i="5"/>
  <c r="G564" i="5"/>
  <c r="G563" i="5"/>
  <c r="G562" i="5"/>
  <c r="G560" i="5"/>
  <c r="G559" i="5"/>
  <c r="G558" i="5"/>
  <c r="G556" i="5"/>
  <c r="G555" i="5"/>
  <c r="G554" i="5"/>
  <c r="G552" i="5"/>
  <c r="G551" i="5"/>
  <c r="G550" i="5"/>
  <c r="G549" i="5"/>
  <c r="G568" i="5"/>
  <c r="G567" i="5"/>
  <c r="G566" i="5"/>
  <c r="G542" i="5"/>
  <c r="G541" i="5"/>
  <c r="G546" i="5"/>
  <c r="G545" i="5"/>
  <c r="G540" i="5"/>
  <c r="G543" i="5"/>
  <c r="G539" i="5"/>
  <c r="G538" i="5"/>
  <c r="G537" i="5"/>
  <c r="G536" i="5"/>
  <c r="G535" i="5"/>
  <c r="G531" i="5"/>
  <c r="G530" i="5"/>
  <c r="G529" i="5"/>
  <c r="G528" i="5"/>
  <c r="G527" i="5"/>
  <c r="G525" i="5"/>
  <c r="G524" i="5"/>
  <c r="G523" i="5"/>
  <c r="G522" i="5"/>
  <c r="G521" i="5"/>
  <c r="G534" i="5"/>
  <c r="G533" i="5"/>
  <c r="G532" i="5"/>
  <c r="G507" i="5"/>
  <c r="G506" i="5"/>
  <c r="G505" i="5"/>
  <c r="G504" i="5"/>
  <c r="G503" i="5"/>
  <c r="G502" i="5"/>
  <c r="G514" i="5"/>
  <c r="G513" i="5"/>
  <c r="G512" i="5"/>
  <c r="G511" i="5"/>
  <c r="G510" i="5"/>
  <c r="G509" i="5"/>
  <c r="G508" i="5"/>
  <c r="G517" i="5"/>
  <c r="G516" i="5"/>
  <c r="G515" i="5"/>
  <c r="G498" i="5"/>
  <c r="G497" i="5"/>
  <c r="G501" i="5"/>
  <c r="G500" i="5"/>
  <c r="G499" i="5"/>
  <c r="G496" i="5"/>
  <c r="G495" i="5"/>
  <c r="G494" i="5"/>
  <c r="G493" i="5"/>
  <c r="G492" i="5"/>
  <c r="G487" i="5"/>
  <c r="G486" i="5"/>
  <c r="G485" i="5"/>
  <c r="G484" i="5"/>
  <c r="G489" i="5"/>
  <c r="G488" i="5"/>
  <c r="G270" i="5"/>
  <c r="G274" i="5"/>
  <c r="G273" i="5"/>
  <c r="G272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1" i="5"/>
  <c r="G240" i="5"/>
  <c r="G238" i="5"/>
  <c r="G237" i="5"/>
  <c r="G236" i="5"/>
  <c r="G235" i="5"/>
  <c r="G234" i="5"/>
  <c r="G233" i="5"/>
  <c r="G230" i="5"/>
  <c r="G232" i="5"/>
  <c r="G231" i="5"/>
  <c r="G229" i="5"/>
  <c r="G225" i="5"/>
  <c r="G224" i="5"/>
  <c r="G223" i="5"/>
  <c r="G227" i="5"/>
  <c r="G226" i="5"/>
  <c r="G239" i="5"/>
  <c r="G228" i="5"/>
  <c r="G222" i="5"/>
  <c r="G221" i="5"/>
  <c r="G219" i="5"/>
  <c r="G218" i="5"/>
  <c r="G217" i="5"/>
  <c r="G216" i="5"/>
  <c r="G271" i="5"/>
  <c r="G269" i="5"/>
  <c r="G268" i="5"/>
  <c r="G267" i="5"/>
  <c r="G266" i="5"/>
  <c r="G242" i="5"/>
  <c r="G220" i="5"/>
  <c r="G215" i="5"/>
  <c r="G204" i="5"/>
  <c r="G207" i="5"/>
  <c r="G206" i="5"/>
  <c r="G205" i="5"/>
  <c r="G200" i="5"/>
  <c r="G199" i="5"/>
  <c r="G198" i="5"/>
  <c r="G197" i="5"/>
  <c r="G196" i="5"/>
  <c r="G202" i="5"/>
  <c r="G201" i="5"/>
  <c r="G195" i="5"/>
  <c r="G192" i="5"/>
  <c r="G191" i="5"/>
  <c r="G190" i="5"/>
  <c r="G187" i="5"/>
  <c r="G186" i="5"/>
  <c r="G185" i="5"/>
  <c r="G184" i="5"/>
  <c r="G183" i="5"/>
  <c r="G182" i="5"/>
  <c r="G181" i="5"/>
  <c r="G180" i="5"/>
  <c r="G176" i="5"/>
  <c r="G177" i="5"/>
  <c r="G172" i="5"/>
  <c r="G173" i="5"/>
  <c r="G171" i="5"/>
  <c r="G163" i="5"/>
  <c r="G160" i="5"/>
  <c r="G161" i="5"/>
  <c r="G152" i="5"/>
  <c r="G151" i="5"/>
  <c r="G134" i="5"/>
  <c r="G133" i="5"/>
  <c r="G141" i="5"/>
  <c r="G140" i="5"/>
  <c r="G127" i="5"/>
  <c r="G155" i="5"/>
  <c r="G154" i="5"/>
  <c r="G153" i="5"/>
  <c r="G150" i="5"/>
  <c r="G149" i="5"/>
  <c r="G148" i="5"/>
  <c r="G147" i="5"/>
  <c r="G146" i="5"/>
  <c r="G145" i="5"/>
  <c r="G144" i="5"/>
  <c r="G143" i="5"/>
  <c r="G142" i="5"/>
  <c r="G139" i="5"/>
  <c r="G138" i="5"/>
  <c r="G137" i="5"/>
  <c r="G136" i="5"/>
  <c r="G135" i="5"/>
  <c r="G132" i="5"/>
  <c r="G131" i="5"/>
  <c r="G130" i="5"/>
  <c r="G129" i="5"/>
  <c r="G128" i="5"/>
  <c r="G125" i="5"/>
  <c r="G124" i="5"/>
  <c r="G121" i="5"/>
  <c r="G120" i="5"/>
  <c r="G117" i="5"/>
  <c r="G116" i="5"/>
  <c r="G115" i="5"/>
  <c r="G114" i="5"/>
  <c r="G113" i="5"/>
  <c r="G112" i="5"/>
  <c r="G111" i="5"/>
  <c r="G109" i="5"/>
  <c r="G108" i="5"/>
  <c r="G107" i="5"/>
  <c r="G106" i="5"/>
  <c r="G105" i="5"/>
  <c r="G102" i="5"/>
  <c r="G100" i="5"/>
  <c r="G99" i="5"/>
  <c r="G101" i="5"/>
  <c r="G98" i="5"/>
  <c r="G110" i="5"/>
  <c r="G104" i="5"/>
  <c r="G103" i="5"/>
  <c r="G97" i="5"/>
  <c r="G96" i="5"/>
  <c r="G91" i="5"/>
  <c r="G90" i="5"/>
  <c r="G94" i="5"/>
  <c r="G93" i="5"/>
  <c r="G92" i="5"/>
  <c r="G89" i="5"/>
  <c r="G87" i="5"/>
  <c r="G86" i="5"/>
  <c r="G85" i="5"/>
  <c r="G84" i="5"/>
  <c r="G81" i="5"/>
  <c r="G80" i="5"/>
  <c r="G77" i="5"/>
  <c r="G76" i="5"/>
  <c r="G75" i="5"/>
  <c r="G70" i="5"/>
  <c r="G72" i="5"/>
  <c r="G71" i="5"/>
  <c r="G69" i="5"/>
  <c r="G68" i="5"/>
  <c r="G65" i="5"/>
  <c r="G64" i="5"/>
  <c r="G63" i="5"/>
  <c r="G62" i="5"/>
  <c r="G61" i="5"/>
  <c r="G60" i="5"/>
  <c r="G59" i="5"/>
  <c r="G58" i="5"/>
  <c r="G46" i="5"/>
  <c r="G45" i="5"/>
  <c r="G56" i="5"/>
  <c r="G55" i="5"/>
  <c r="G54" i="5"/>
  <c r="G53" i="5"/>
  <c r="G52" i="5"/>
  <c r="G51" i="5"/>
  <c r="G50" i="5"/>
  <c r="G49" i="5"/>
  <c r="G48" i="5"/>
  <c r="G47" i="5"/>
  <c r="G44" i="5"/>
  <c r="G43" i="5"/>
  <c r="G42" i="5"/>
  <c r="G41" i="5"/>
  <c r="G40" i="5"/>
  <c r="G39" i="5"/>
  <c r="G38" i="5"/>
  <c r="G36" i="5"/>
  <c r="G35" i="5"/>
  <c r="G32" i="5"/>
  <c r="G31" i="5"/>
  <c r="G25" i="5"/>
  <c r="G26" i="5"/>
  <c r="G24" i="5"/>
  <c r="G27" i="5"/>
  <c r="G23" i="5"/>
  <c r="G22" i="5"/>
  <c r="G21" i="5"/>
  <c r="G20" i="5"/>
  <c r="G18" i="5"/>
  <c r="G19" i="5"/>
  <c r="G17" i="5"/>
  <c r="G15" i="5"/>
  <c r="G13" i="5"/>
  <c r="G12" i="5"/>
  <c r="G252" i="17"/>
  <c r="G251" i="17"/>
  <c r="G250" i="17"/>
  <c r="G254" i="17"/>
  <c r="G253" i="17"/>
  <c r="G248" i="17"/>
  <c r="G247" i="17"/>
  <c r="G123" i="3"/>
  <c r="G122" i="3"/>
  <c r="G212" i="17"/>
  <c r="G211" i="17"/>
  <c r="G205" i="17"/>
  <c r="G204" i="17"/>
  <c r="G203" i="17"/>
  <c r="G213" i="17"/>
  <c r="G210" i="17"/>
  <c r="G209" i="17"/>
  <c r="G208" i="17"/>
  <c r="G207" i="17"/>
  <c r="G199" i="17"/>
  <c r="G198" i="17"/>
  <c r="G197" i="17"/>
  <c r="G196" i="17"/>
  <c r="G191" i="17"/>
  <c r="G190" i="17"/>
  <c r="G189" i="17"/>
  <c r="G175" i="17"/>
  <c r="G174" i="17"/>
  <c r="G170" i="17"/>
  <c r="G169" i="17"/>
  <c r="G168" i="17"/>
  <c r="G167" i="17"/>
  <c r="G166" i="17"/>
  <c r="G144" i="17"/>
  <c r="G139" i="17"/>
  <c r="G138" i="17"/>
  <c r="G136" i="17"/>
  <c r="G135" i="17"/>
  <c r="G134" i="17"/>
  <c r="G133" i="17"/>
  <c r="G132" i="17"/>
  <c r="G131" i="17"/>
  <c r="G130" i="17"/>
  <c r="G129" i="17"/>
  <c r="G127" i="17"/>
  <c r="G126" i="17"/>
  <c r="G125" i="17"/>
  <c r="G124" i="17"/>
  <c r="G123" i="17"/>
  <c r="G122" i="17"/>
  <c r="G121" i="17"/>
  <c r="G120" i="17"/>
  <c r="G118" i="17"/>
  <c r="G117" i="17"/>
  <c r="G116" i="17"/>
  <c r="G115" i="17"/>
  <c r="G114" i="17"/>
  <c r="G113" i="17"/>
  <c r="G112" i="17"/>
  <c r="G111" i="17"/>
  <c r="G109" i="17"/>
  <c r="G108" i="17"/>
  <c r="G105" i="17"/>
  <c r="G104" i="17"/>
  <c r="G103" i="17"/>
  <c r="G102" i="17"/>
  <c r="G107" i="17"/>
  <c r="G106" i="17"/>
  <c r="G99" i="17"/>
  <c r="G98" i="17"/>
  <c r="G79" i="17"/>
  <c r="G78" i="17"/>
  <c r="G76" i="17"/>
  <c r="G75" i="17"/>
  <c r="G74" i="17"/>
  <c r="G73" i="17"/>
  <c r="G72" i="17"/>
  <c r="G71" i="17"/>
  <c r="G70" i="17"/>
  <c r="G69" i="17"/>
  <c r="G67" i="17"/>
  <c r="G66" i="17"/>
  <c r="G65" i="17"/>
  <c r="G64" i="17"/>
  <c r="G63" i="17"/>
  <c r="G62" i="17"/>
  <c r="G61" i="17"/>
  <c r="G60" i="17"/>
  <c r="G59" i="17"/>
  <c r="G58" i="17"/>
  <c r="G56" i="17"/>
  <c r="G55" i="17"/>
  <c r="G54" i="17"/>
  <c r="G53" i="17"/>
  <c r="G49" i="17"/>
  <c r="G52" i="17"/>
  <c r="G51" i="17"/>
  <c r="G50" i="17"/>
  <c r="G48" i="17"/>
  <c r="G47" i="17"/>
  <c r="G120" i="3"/>
  <c r="G121" i="3"/>
  <c r="G119" i="3"/>
  <c r="G118" i="3"/>
  <c r="G113" i="3"/>
  <c r="G114" i="3"/>
  <c r="G115" i="3"/>
  <c r="G112" i="3"/>
  <c r="G111" i="3"/>
  <c r="G64" i="3"/>
  <c r="G13" i="3"/>
  <c r="G12" i="3"/>
  <c r="G15" i="3"/>
  <c r="G14" i="3"/>
  <c r="G152" i="4"/>
  <c r="G483" i="5"/>
  <c r="G518" i="5"/>
  <c r="G547" i="5"/>
  <c r="G572" i="5"/>
  <c r="G580" i="5"/>
  <c r="G591" i="5"/>
  <c r="G592" i="5"/>
  <c r="G613" i="5"/>
  <c r="G623" i="5"/>
  <c r="G490" i="5"/>
  <c r="G491" i="5"/>
  <c r="G519" i="5"/>
  <c r="G520" i="5"/>
  <c r="G526" i="5"/>
  <c r="G544" i="5"/>
  <c r="G548" i="5"/>
  <c r="G553" i="5"/>
  <c r="G557" i="5"/>
  <c r="G561" i="5"/>
  <c r="G565" i="5"/>
  <c r="G569" i="5"/>
  <c r="G573" i="5"/>
  <c r="G574" i="5"/>
  <c r="G575" i="5"/>
  <c r="G576" i="5"/>
  <c r="G577" i="5"/>
  <c r="G581" i="5"/>
  <c r="G585" i="5"/>
  <c r="G586" i="5"/>
  <c r="G587" i="5"/>
  <c r="G588" i="5"/>
  <c r="G593" i="5"/>
  <c r="G599" i="5"/>
  <c r="G603" i="5"/>
  <c r="G609" i="5"/>
  <c r="G612" i="5"/>
  <c r="G618" i="5"/>
  <c r="G619" i="5"/>
  <c r="G620" i="5"/>
  <c r="G621" i="5"/>
  <c r="G622" i="5"/>
  <c r="G482" i="5"/>
  <c r="G648" i="5"/>
  <c r="G651" i="5"/>
  <c r="G656" i="5"/>
  <c r="G663" i="5"/>
  <c r="G669" i="5"/>
  <c r="G675" i="5"/>
  <c r="G685" i="5"/>
  <c r="G691" i="5"/>
  <c r="G697" i="5"/>
  <c r="G649" i="5"/>
  <c r="G650" i="5"/>
  <c r="G652" i="5"/>
  <c r="G653" i="5"/>
  <c r="G654" i="5"/>
  <c r="G655" i="5"/>
  <c r="G657" i="5"/>
  <c r="G658" i="5"/>
  <c r="G659" i="5"/>
  <c r="G660" i="5"/>
  <c r="G661" i="5"/>
  <c r="G662" i="5"/>
  <c r="G664" i="5"/>
  <c r="G665" i="5"/>
  <c r="G666" i="5"/>
  <c r="G667" i="5"/>
  <c r="G668" i="5"/>
  <c r="G670" i="5"/>
  <c r="G671" i="5"/>
  <c r="G672" i="5"/>
  <c r="G673" i="5"/>
  <c r="G674" i="5"/>
  <c r="G676" i="5"/>
  <c r="G677" i="5"/>
  <c r="G678" i="5"/>
  <c r="G679" i="5"/>
  <c r="G680" i="5"/>
  <c r="G681" i="5"/>
  <c r="G682" i="5"/>
  <c r="G683" i="5"/>
  <c r="G684" i="5"/>
  <c r="G686" i="5"/>
  <c r="G687" i="5"/>
  <c r="G688" i="5"/>
  <c r="G689" i="5"/>
  <c r="G690" i="5"/>
  <c r="G692" i="5"/>
  <c r="G693" i="5"/>
  <c r="G694" i="5"/>
  <c r="G695" i="5"/>
  <c r="G696" i="5"/>
  <c r="G698" i="5"/>
  <c r="G699" i="5"/>
  <c r="G647" i="5"/>
  <c r="G10" i="5"/>
  <c r="G28" i="5"/>
  <c r="G37" i="5"/>
  <c r="G57" i="5"/>
  <c r="G66" i="5"/>
  <c r="G82" i="5"/>
  <c r="G126" i="5"/>
  <c r="G156" i="5"/>
  <c r="G165" i="5"/>
  <c r="G11" i="5"/>
  <c r="G14" i="5"/>
  <c r="G16" i="5"/>
  <c r="G9" i="5"/>
  <c r="G29" i="5"/>
  <c r="G30" i="5"/>
  <c r="G33" i="5"/>
  <c r="G34" i="5"/>
  <c r="G67" i="5"/>
  <c r="G73" i="5"/>
  <c r="G74" i="5"/>
  <c r="G78" i="5"/>
  <c r="G79" i="5"/>
  <c r="G83" i="5"/>
  <c r="G88" i="5"/>
  <c r="G95" i="5"/>
  <c r="G118" i="5"/>
  <c r="G119" i="5"/>
  <c r="G122" i="5"/>
  <c r="G123" i="5"/>
  <c r="G157" i="5"/>
  <c r="G158" i="5"/>
  <c r="G159" i="5"/>
  <c r="G162" i="5"/>
  <c r="G164" i="5"/>
  <c r="G166" i="5"/>
  <c r="G167" i="5"/>
  <c r="G7" i="5"/>
  <c r="H7" i="5"/>
  <c r="G169" i="5"/>
  <c r="H169" i="5"/>
  <c r="G170" i="5"/>
  <c r="G174" i="5"/>
  <c r="G175" i="5"/>
  <c r="G178" i="5"/>
  <c r="G179" i="5"/>
  <c r="G188" i="5"/>
  <c r="G189" i="5"/>
  <c r="G193" i="5"/>
  <c r="G194" i="5"/>
  <c r="G203" i="5"/>
  <c r="G208" i="5"/>
  <c r="G209" i="5"/>
  <c r="G210" i="5"/>
  <c r="G211" i="5"/>
  <c r="G213" i="5"/>
  <c r="G214" i="5"/>
  <c r="H213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8" i="5"/>
  <c r="H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98" i="4"/>
  <c r="H98" i="4"/>
  <c r="G99" i="4"/>
  <c r="G100" i="4"/>
  <c r="H99" i="4"/>
  <c r="G106" i="4"/>
  <c r="G115" i="4"/>
  <c r="G101" i="4"/>
  <c r="G103" i="4"/>
  <c r="G104" i="4"/>
  <c r="G105" i="4"/>
  <c r="G107" i="4"/>
  <c r="G108" i="4"/>
  <c r="G109" i="4"/>
  <c r="G114" i="4"/>
  <c r="G122" i="4"/>
  <c r="G123" i="4"/>
  <c r="G129" i="4"/>
  <c r="G132" i="4"/>
  <c r="G124" i="4"/>
  <c r="G125" i="4"/>
  <c r="G126" i="4"/>
  <c r="G127" i="4"/>
  <c r="G128" i="4"/>
  <c r="G130" i="4"/>
  <c r="G131" i="4"/>
  <c r="G133" i="4"/>
  <c r="H133" i="4"/>
  <c r="G134" i="4"/>
  <c r="G139" i="4"/>
  <c r="G145" i="4"/>
  <c r="G149" i="4"/>
  <c r="G153" i="4"/>
  <c r="H153" i="4"/>
  <c r="G154" i="4"/>
  <c r="G155" i="4"/>
  <c r="G156" i="4"/>
  <c r="G157" i="4"/>
  <c r="G158" i="4"/>
  <c r="G159" i="4"/>
  <c r="G160" i="4"/>
  <c r="G161" i="4"/>
  <c r="G164" i="4"/>
  <c r="G165" i="4"/>
  <c r="G166" i="4"/>
  <c r="G167" i="4"/>
  <c r="G168" i="4"/>
  <c r="G169" i="4"/>
  <c r="G170" i="4"/>
  <c r="G171" i="4"/>
  <c r="G172" i="4"/>
  <c r="G173" i="4"/>
  <c r="G174" i="4"/>
  <c r="G177" i="4"/>
  <c r="G178" i="4"/>
  <c r="G179" i="4"/>
  <c r="G180" i="4"/>
  <c r="G181" i="4"/>
  <c r="H181" i="4"/>
  <c r="G182" i="4"/>
  <c r="G196" i="4"/>
  <c r="G197" i="4"/>
  <c r="G198" i="4"/>
  <c r="H197" i="4"/>
  <c r="G209" i="4"/>
  <c r="G210" i="4"/>
  <c r="G211" i="4"/>
  <c r="G214" i="4"/>
  <c r="G215" i="4"/>
  <c r="G216" i="4"/>
  <c r="G217" i="4"/>
  <c r="G218" i="4"/>
  <c r="G219" i="4"/>
  <c r="G220" i="4"/>
  <c r="G9" i="4"/>
  <c r="H9" i="4"/>
  <c r="G10" i="4"/>
  <c r="G18" i="4"/>
  <c r="G19" i="4"/>
  <c r="G20" i="4"/>
  <c r="G22" i="4"/>
  <c r="G24" i="4"/>
  <c r="G26" i="4"/>
  <c r="G27" i="4"/>
  <c r="G28" i="4"/>
  <c r="G29" i="4"/>
  <c r="G30" i="4"/>
  <c r="G31" i="4"/>
  <c r="G34" i="4"/>
  <c r="G35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7" i="4"/>
  <c r="G88" i="4"/>
  <c r="G89" i="4"/>
  <c r="G90" i="4"/>
  <c r="G91" i="4"/>
  <c r="G225" i="4"/>
  <c r="H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H246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H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H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H448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9" i="4"/>
  <c r="H469" i="4"/>
  <c r="I541" i="4"/>
  <c r="D24" i="1"/>
  <c r="E30" i="1"/>
  <c r="E49" i="1"/>
  <c r="G470" i="4"/>
  <c r="G471" i="4"/>
  <c r="G472" i="4"/>
  <c r="H470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H500" i="4"/>
  <c r="G501" i="4"/>
  <c r="G502" i="4"/>
  <c r="G503" i="4"/>
  <c r="G504" i="4"/>
  <c r="G505" i="4"/>
  <c r="G506" i="4"/>
  <c r="G507" i="4"/>
  <c r="G508" i="4"/>
  <c r="G509" i="4"/>
  <c r="G510" i="4"/>
  <c r="G511" i="4"/>
  <c r="H510" i="4"/>
  <c r="G512" i="4"/>
  <c r="G513" i="4"/>
  <c r="G514" i="4"/>
  <c r="G515" i="4"/>
  <c r="G516" i="4"/>
  <c r="G517" i="4"/>
  <c r="G518" i="4"/>
  <c r="G519" i="4"/>
  <c r="G520" i="4"/>
  <c r="H520" i="4"/>
  <c r="G10" i="3"/>
  <c r="G18" i="3"/>
  <c r="G24" i="3"/>
  <c r="G29" i="3"/>
  <c r="G39" i="3"/>
  <c r="G11" i="3"/>
  <c r="G16" i="3"/>
  <c r="G17" i="3"/>
  <c r="G19" i="3"/>
  <c r="G20" i="3"/>
  <c r="G21" i="3"/>
  <c r="G23" i="3"/>
  <c r="G9" i="3"/>
  <c r="G25" i="3"/>
  <c r="G26" i="3"/>
  <c r="G27" i="3"/>
  <c r="G28" i="3"/>
  <c r="G7" i="3"/>
  <c r="H7" i="3"/>
  <c r="G41" i="3"/>
  <c r="G48" i="3"/>
  <c r="G51" i="3"/>
  <c r="G52" i="3"/>
  <c r="G53" i="3"/>
  <c r="G54" i="3"/>
  <c r="G55" i="3"/>
  <c r="G57" i="3"/>
  <c r="G58" i="3"/>
  <c r="H57" i="3"/>
  <c r="G59" i="3"/>
  <c r="G60" i="3"/>
  <c r="G63" i="3"/>
  <c r="G65" i="3"/>
  <c r="G68" i="3"/>
  <c r="G69" i="3"/>
  <c r="G70" i="3"/>
  <c r="G71" i="3"/>
  <c r="G72" i="3"/>
  <c r="G73" i="3"/>
  <c r="G74" i="3"/>
  <c r="G77" i="3"/>
  <c r="G78" i="3"/>
  <c r="G85" i="3"/>
  <c r="G86" i="3"/>
  <c r="G88" i="3"/>
  <c r="G90" i="3"/>
  <c r="G91" i="3"/>
  <c r="H90" i="3"/>
  <c r="G92" i="3"/>
  <c r="G93" i="3"/>
  <c r="G94" i="3"/>
  <c r="G95" i="3"/>
  <c r="G96" i="3"/>
  <c r="G97" i="3"/>
  <c r="G98" i="3"/>
  <c r="G99" i="3"/>
  <c r="G101" i="3"/>
  <c r="G102" i="3"/>
  <c r="G103" i="3"/>
  <c r="G104" i="3"/>
  <c r="G105" i="3"/>
  <c r="G106" i="3"/>
  <c r="G108" i="3"/>
  <c r="G109" i="3"/>
  <c r="G110" i="3"/>
  <c r="G116" i="3"/>
  <c r="G117" i="3"/>
  <c r="G124" i="3"/>
  <c r="G125" i="3"/>
  <c r="G126" i="3"/>
  <c r="G219" i="3"/>
  <c r="G8" i="16"/>
  <c r="H8" i="16"/>
  <c r="G9" i="16"/>
  <c r="G10" i="16"/>
  <c r="G11" i="16"/>
  <c r="G12" i="16"/>
  <c r="G13" i="16"/>
  <c r="G14" i="16"/>
  <c r="G18" i="16"/>
  <c r="G23" i="16"/>
  <c r="H9" i="16"/>
  <c r="G24" i="16"/>
  <c r="G25" i="16"/>
  <c r="G26" i="16"/>
  <c r="G27" i="16"/>
  <c r="G28" i="16"/>
  <c r="G29" i="16"/>
  <c r="G30" i="16"/>
  <c r="G31" i="16"/>
  <c r="G32" i="16"/>
  <c r="G33" i="16"/>
  <c r="G34" i="16"/>
  <c r="G36" i="16"/>
  <c r="G37" i="16"/>
  <c r="G38" i="16"/>
  <c r="G42" i="16"/>
  <c r="G43" i="16"/>
  <c r="G44" i="16"/>
  <c r="G45" i="16"/>
  <c r="G46" i="16"/>
  <c r="G50" i="16"/>
  <c r="G51" i="16"/>
  <c r="G52" i="16"/>
  <c r="G55" i="16"/>
  <c r="G56" i="16"/>
  <c r="H55" i="16"/>
  <c r="G57" i="16"/>
  <c r="G58" i="16"/>
  <c r="G59" i="16"/>
  <c r="G60" i="16"/>
  <c r="G61" i="16"/>
  <c r="G62" i="16"/>
  <c r="G63" i="16"/>
  <c r="G64" i="16"/>
  <c r="G65" i="16"/>
  <c r="G66" i="16"/>
  <c r="G67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H84" i="16"/>
  <c r="G85" i="16"/>
  <c r="G86" i="16"/>
  <c r="H86" i="16"/>
  <c r="G87" i="16"/>
  <c r="G88" i="16"/>
  <c r="G89" i="16"/>
  <c r="G90" i="16"/>
  <c r="G91" i="16"/>
  <c r="H90" i="16"/>
  <c r="G92" i="16"/>
  <c r="G95" i="16"/>
  <c r="H95" i="16"/>
  <c r="G96" i="16"/>
  <c r="H96" i="16"/>
  <c r="G97" i="16"/>
  <c r="G98" i="16"/>
  <c r="G99" i="16"/>
  <c r="H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H137" i="16"/>
  <c r="G138" i="16"/>
  <c r="G139" i="16"/>
  <c r="G140" i="16"/>
  <c r="G141" i="16"/>
  <c r="G142" i="16"/>
  <c r="G143" i="16"/>
  <c r="G144" i="16"/>
  <c r="G145" i="16"/>
  <c r="G146" i="16"/>
  <c r="G151" i="16"/>
  <c r="G152" i="16"/>
  <c r="G153" i="16"/>
  <c r="G154" i="16"/>
  <c r="G155" i="16"/>
  <c r="G10" i="17"/>
  <c r="G17" i="17"/>
  <c r="G26" i="17"/>
  <c r="G34" i="17"/>
  <c r="G41" i="17"/>
  <c r="G42" i="17"/>
  <c r="G11" i="17"/>
  <c r="G12" i="17"/>
  <c r="G18" i="17"/>
  <c r="G19" i="17"/>
  <c r="G20" i="17"/>
  <c r="G21" i="17"/>
  <c r="G22" i="17"/>
  <c r="G23" i="17"/>
  <c r="G24" i="17"/>
  <c r="G25" i="17"/>
  <c r="G27" i="17"/>
  <c r="G28" i="17"/>
  <c r="G29" i="17"/>
  <c r="G30" i="17"/>
  <c r="G31" i="17"/>
  <c r="G32" i="17"/>
  <c r="G33" i="17"/>
  <c r="G35" i="17"/>
  <c r="G36" i="17"/>
  <c r="G37" i="17"/>
  <c r="G38" i="17"/>
  <c r="G39" i="17"/>
  <c r="G40" i="17"/>
  <c r="G9" i="17"/>
  <c r="H9" i="17"/>
  <c r="G45" i="17"/>
  <c r="G80" i="17"/>
  <c r="G81" i="17"/>
  <c r="G82" i="17"/>
  <c r="G85" i="17"/>
  <c r="G89" i="17"/>
  <c r="G46" i="17"/>
  <c r="G57" i="17"/>
  <c r="G68" i="17"/>
  <c r="G77" i="17"/>
  <c r="G44" i="17"/>
  <c r="G86" i="17"/>
  <c r="G87" i="17"/>
  <c r="G88" i="17"/>
  <c r="G90" i="17"/>
  <c r="G7" i="17"/>
  <c r="H7" i="17"/>
  <c r="G92" i="17"/>
  <c r="H92" i="17"/>
  <c r="G93" i="17"/>
  <c r="G94" i="17"/>
  <c r="G95" i="17"/>
  <c r="G96" i="17"/>
  <c r="G97" i="17"/>
  <c r="G100" i="17"/>
  <c r="G101" i="17"/>
  <c r="G110" i="17"/>
  <c r="G119" i="17"/>
  <c r="G128" i="17"/>
  <c r="G137" i="17"/>
  <c r="G140" i="17"/>
  <c r="G141" i="17"/>
  <c r="G142" i="17"/>
  <c r="G143" i="17"/>
  <c r="G145" i="17"/>
  <c r="G146" i="17"/>
  <c r="G147" i="17"/>
  <c r="G148" i="17"/>
  <c r="G149" i="17"/>
  <c r="G151" i="17"/>
  <c r="G152" i="17"/>
  <c r="H151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71" i="17"/>
  <c r="G172" i="17"/>
  <c r="G173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93" i="17"/>
  <c r="G194" i="17"/>
  <c r="H193" i="17"/>
  <c r="G195" i="17"/>
  <c r="G200" i="17"/>
  <c r="G201" i="17"/>
  <c r="G202" i="17"/>
  <c r="G206" i="17"/>
  <c r="G214" i="17"/>
  <c r="G216" i="17"/>
  <c r="G217" i="17"/>
  <c r="G218" i="17"/>
  <c r="G219" i="17"/>
  <c r="G220" i="17"/>
  <c r="G221" i="17"/>
  <c r="G222" i="17"/>
  <c r="G223" i="17"/>
  <c r="G224" i="17"/>
  <c r="G242" i="17"/>
  <c r="G243" i="17"/>
  <c r="G244" i="17"/>
  <c r="G245" i="17"/>
  <c r="G246" i="17"/>
  <c r="G249" i="17"/>
  <c r="G255" i="17"/>
  <c r="G256" i="17"/>
  <c r="G257" i="17"/>
  <c r="G259" i="17"/>
  <c r="G260" i="17"/>
  <c r="G261" i="17"/>
  <c r="G268" i="17"/>
  <c r="G269" i="17"/>
  <c r="G270" i="17"/>
  <c r="G271" i="17"/>
  <c r="G272" i="17"/>
  <c r="G273" i="17"/>
  <c r="G274" i="17"/>
  <c r="G275" i="17"/>
  <c r="G276" i="17"/>
  <c r="G277" i="17"/>
  <c r="G278" i="17"/>
  <c r="G279" i="17"/>
  <c r="G280" i="17"/>
  <c r="G8" i="21"/>
  <c r="G9" i="21"/>
  <c r="G10" i="21"/>
  <c r="G11" i="21"/>
  <c r="G12" i="21"/>
  <c r="G13" i="21"/>
  <c r="G14" i="21"/>
  <c r="G15" i="21"/>
  <c r="G16" i="21"/>
  <c r="G19" i="21"/>
  <c r="G20" i="21"/>
  <c r="H18" i="21"/>
  <c r="G21" i="21"/>
  <c r="G22" i="21"/>
  <c r="G23" i="21"/>
  <c r="G24" i="21"/>
  <c r="G25" i="21"/>
  <c r="G26" i="21"/>
  <c r="G27" i="21"/>
  <c r="G30" i="21"/>
  <c r="G31" i="21"/>
  <c r="G32" i="21"/>
  <c r="G33" i="21"/>
  <c r="G34" i="21"/>
  <c r="G35" i="21"/>
  <c r="G36" i="21"/>
  <c r="G37" i="21"/>
  <c r="G40" i="21"/>
  <c r="G41" i="21"/>
  <c r="G42" i="21"/>
  <c r="G43" i="21"/>
  <c r="G44" i="21"/>
  <c r="G45" i="21"/>
  <c r="G46" i="21"/>
  <c r="G49" i="21"/>
  <c r="G50" i="21"/>
  <c r="G51" i="21"/>
  <c r="G52" i="21"/>
  <c r="G53" i="21"/>
  <c r="G54" i="21"/>
  <c r="G55" i="21"/>
  <c r="G74" i="21"/>
  <c r="G75" i="21"/>
  <c r="G76" i="21"/>
  <c r="G77" i="21"/>
  <c r="G78" i="21"/>
  <c r="G79" i="21"/>
  <c r="G80" i="21"/>
  <c r="G81" i="21"/>
  <c r="G82" i="21"/>
  <c r="G68" i="21"/>
  <c r="G69" i="21"/>
  <c r="H67" i="21"/>
  <c r="G70" i="21"/>
  <c r="G71" i="21"/>
  <c r="G63" i="21"/>
  <c r="G64" i="21"/>
  <c r="G65" i="21"/>
  <c r="G58" i="21"/>
  <c r="H57" i="21"/>
  <c r="G59" i="21"/>
  <c r="G60" i="21"/>
  <c r="G162" i="14"/>
  <c r="G163" i="14"/>
  <c r="G164" i="14"/>
  <c r="G99" i="14"/>
  <c r="G106" i="14"/>
  <c r="G108" i="14"/>
  <c r="G100" i="14"/>
  <c r="G101" i="14"/>
  <c r="G102" i="14"/>
  <c r="G103" i="14"/>
  <c r="G104" i="14"/>
  <c r="G105" i="14"/>
  <c r="G107" i="14"/>
  <c r="G109" i="14"/>
  <c r="G46" i="14"/>
  <c r="G55" i="14"/>
  <c r="G56" i="14"/>
  <c r="G57" i="14"/>
  <c r="G58" i="14"/>
  <c r="G59" i="14"/>
  <c r="G62" i="14"/>
  <c r="G47" i="14"/>
  <c r="G48" i="14"/>
  <c r="G49" i="14"/>
  <c r="G52" i="14"/>
  <c r="G53" i="14"/>
  <c r="G54" i="14"/>
  <c r="G60" i="14"/>
  <c r="G61" i="14"/>
  <c r="G63" i="14"/>
  <c r="G64" i="14"/>
  <c r="G22" i="8"/>
  <c r="G23" i="8"/>
  <c r="G58" i="8"/>
  <c r="G62" i="8"/>
  <c r="G67" i="8"/>
  <c r="G87" i="8"/>
  <c r="G98" i="8"/>
  <c r="G106" i="8"/>
  <c r="G24" i="8"/>
  <c r="G31" i="8"/>
  <c r="G46" i="8"/>
  <c r="G53" i="8"/>
  <c r="G54" i="8"/>
  <c r="G55" i="8"/>
  <c r="G25" i="8"/>
  <c r="G26" i="8"/>
  <c r="G27" i="8"/>
  <c r="G28" i="8"/>
  <c r="G29" i="8"/>
  <c r="G30" i="8"/>
  <c r="G32" i="8"/>
  <c r="G37" i="8"/>
  <c r="G47" i="8"/>
  <c r="G48" i="8"/>
  <c r="G49" i="8"/>
  <c r="G50" i="8"/>
  <c r="G51" i="8"/>
  <c r="G52" i="8"/>
  <c r="G59" i="8"/>
  <c r="G60" i="8"/>
  <c r="G61" i="8"/>
  <c r="G63" i="8"/>
  <c r="G64" i="8"/>
  <c r="G65" i="8"/>
  <c r="G66" i="8"/>
  <c r="G68" i="8"/>
  <c r="G69" i="8"/>
  <c r="G70" i="8"/>
  <c r="G71" i="8"/>
  <c r="G72" i="8"/>
  <c r="G75" i="8"/>
  <c r="G76" i="8"/>
  <c r="G77" i="8"/>
  <c r="G78" i="8"/>
  <c r="G79" i="8"/>
  <c r="G80" i="8"/>
  <c r="G81" i="8"/>
  <c r="G82" i="8"/>
  <c r="G83" i="8"/>
  <c r="G84" i="8"/>
  <c r="G85" i="8"/>
  <c r="G86" i="8"/>
  <c r="G88" i="8"/>
  <c r="G89" i="8"/>
  <c r="G90" i="8"/>
  <c r="G91" i="8"/>
  <c r="G92" i="8"/>
  <c r="G93" i="8"/>
  <c r="G94" i="8"/>
  <c r="G95" i="8"/>
  <c r="G96" i="8"/>
  <c r="G97" i="8"/>
  <c r="G99" i="8"/>
  <c r="G100" i="8"/>
  <c r="G101" i="8"/>
  <c r="G102" i="8"/>
  <c r="G103" i="8"/>
  <c r="G104" i="8"/>
  <c r="G105" i="8"/>
  <c r="G107" i="8"/>
  <c r="G108" i="8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6" i="2"/>
  <c r="G57" i="2"/>
  <c r="G58" i="2"/>
  <c r="G59" i="2"/>
  <c r="G60" i="2"/>
  <c r="G61" i="2"/>
  <c r="G62" i="2"/>
  <c r="G63" i="2"/>
  <c r="G64" i="2"/>
  <c r="G67" i="2"/>
  <c r="G68" i="2"/>
  <c r="G69" i="2"/>
  <c r="G70" i="2"/>
  <c r="G71" i="2"/>
  <c r="G72" i="2"/>
  <c r="G75" i="2"/>
  <c r="G76" i="2"/>
  <c r="G77" i="2"/>
  <c r="G78" i="2"/>
  <c r="G79" i="2"/>
  <c r="G80" i="2"/>
  <c r="G81" i="2"/>
  <c r="G82" i="2"/>
  <c r="G83" i="2"/>
  <c r="G86" i="2"/>
  <c r="G87" i="2"/>
  <c r="G88" i="2"/>
  <c r="G89" i="2"/>
  <c r="G90" i="2"/>
  <c r="G91" i="2"/>
  <c r="G92" i="2"/>
  <c r="G93" i="2"/>
  <c r="G94" i="2"/>
  <c r="G97" i="2"/>
  <c r="G98" i="2"/>
  <c r="G99" i="2"/>
  <c r="G102" i="2"/>
  <c r="G103" i="2"/>
  <c r="G104" i="2"/>
  <c r="G105" i="2"/>
  <c r="G106" i="2"/>
  <c r="G107" i="2"/>
  <c r="G108" i="2"/>
  <c r="G109" i="2"/>
  <c r="G110" i="2"/>
  <c r="G7" i="21"/>
  <c r="H7" i="21"/>
  <c r="G18" i="21"/>
  <c r="G29" i="21"/>
  <c r="H29" i="21"/>
  <c r="G39" i="21"/>
  <c r="G48" i="21"/>
  <c r="H48" i="21"/>
  <c r="G57" i="21"/>
  <c r="G62" i="21"/>
  <c r="G67" i="21"/>
  <c r="G73" i="21"/>
  <c r="H73" i="21"/>
  <c r="G16" i="13"/>
  <c r="G17" i="13"/>
  <c r="H16" i="13"/>
  <c r="G18" i="13"/>
  <c r="G19" i="13"/>
  <c r="G20" i="13"/>
  <c r="G21" i="13"/>
  <c r="G22" i="13"/>
  <c r="G23" i="13"/>
  <c r="G24" i="13"/>
  <c r="G25" i="13"/>
  <c r="G102" i="13"/>
  <c r="G101" i="13"/>
  <c r="G100" i="13"/>
  <c r="G99" i="13"/>
  <c r="G98" i="13"/>
  <c r="G97" i="13"/>
  <c r="G96" i="13"/>
  <c r="G95" i="13"/>
  <c r="G94" i="13"/>
  <c r="G93" i="13"/>
  <c r="H93" i="13"/>
  <c r="G91" i="13"/>
  <c r="G90" i="13"/>
  <c r="G89" i="13"/>
  <c r="G88" i="13"/>
  <c r="G87" i="13"/>
  <c r="G86" i="13"/>
  <c r="G85" i="13"/>
  <c r="G84" i="13"/>
  <c r="G83" i="13"/>
  <c r="G82" i="13"/>
  <c r="H82" i="13"/>
  <c r="G80" i="13"/>
  <c r="G79" i="13"/>
  <c r="G78" i="13"/>
  <c r="G77" i="13"/>
  <c r="G76" i="13"/>
  <c r="G75" i="13"/>
  <c r="G74" i="13"/>
  <c r="G73" i="13"/>
  <c r="G72" i="13"/>
  <c r="G71" i="13"/>
  <c r="H71" i="13"/>
  <c r="G69" i="13"/>
  <c r="G68" i="13"/>
  <c r="G67" i="13"/>
  <c r="G66" i="13"/>
  <c r="G65" i="13"/>
  <c r="G64" i="13"/>
  <c r="G63" i="13"/>
  <c r="G62" i="13"/>
  <c r="G61" i="13"/>
  <c r="H60" i="13"/>
  <c r="G60" i="13"/>
  <c r="G58" i="13"/>
  <c r="G57" i="13"/>
  <c r="G56" i="13"/>
  <c r="G55" i="13"/>
  <c r="G54" i="13"/>
  <c r="G53" i="13"/>
  <c r="G52" i="13"/>
  <c r="G51" i="13"/>
  <c r="G50" i="13"/>
  <c r="G49" i="13"/>
  <c r="H49" i="13"/>
  <c r="G47" i="13"/>
  <c r="G46" i="13"/>
  <c r="G45" i="13"/>
  <c r="G44" i="13"/>
  <c r="G43" i="13"/>
  <c r="G42" i="13"/>
  <c r="G41" i="13"/>
  <c r="G40" i="13"/>
  <c r="G39" i="13"/>
  <c r="G38" i="13"/>
  <c r="H38" i="13"/>
  <c r="G36" i="13"/>
  <c r="G35" i="13"/>
  <c r="G34" i="13"/>
  <c r="G33" i="13"/>
  <c r="G32" i="13"/>
  <c r="G31" i="13"/>
  <c r="G30" i="13"/>
  <c r="G29" i="13"/>
  <c r="H27" i="13"/>
  <c r="G28" i="13"/>
  <c r="G27" i="13"/>
  <c r="G5" i="13"/>
  <c r="G6" i="13"/>
  <c r="G7" i="13"/>
  <c r="G8" i="13"/>
  <c r="G9" i="13"/>
  <c r="H5" i="13"/>
  <c r="G10" i="13"/>
  <c r="G11" i="13"/>
  <c r="G12" i="13"/>
  <c r="G13" i="13"/>
  <c r="G14" i="13"/>
  <c r="G28" i="7"/>
  <c r="G182" i="8"/>
  <c r="G183" i="8"/>
  <c r="G184" i="8"/>
  <c r="G178" i="8"/>
  <c r="G179" i="8"/>
  <c r="G180" i="8"/>
  <c r="H177" i="8"/>
  <c r="G181" i="8"/>
  <c r="G189" i="8"/>
  <c r="G190" i="8"/>
  <c r="G191" i="8"/>
  <c r="G187" i="8"/>
  <c r="G188" i="8"/>
  <c r="G194" i="8"/>
  <c r="G195" i="8"/>
  <c r="H193" i="8"/>
  <c r="G196" i="8"/>
  <c r="G167" i="8"/>
  <c r="G168" i="8"/>
  <c r="G169" i="8"/>
  <c r="G170" i="8"/>
  <c r="G171" i="8"/>
  <c r="G172" i="8"/>
  <c r="G173" i="8"/>
  <c r="G174" i="8"/>
  <c r="G162" i="8"/>
  <c r="G163" i="8"/>
  <c r="G164" i="8"/>
  <c r="G165" i="8"/>
  <c r="G161" i="8"/>
  <c r="G166" i="8"/>
  <c r="G175" i="8"/>
  <c r="G154" i="8"/>
  <c r="G155" i="8"/>
  <c r="H153" i="8"/>
  <c r="G156" i="8"/>
  <c r="G157" i="8"/>
  <c r="G158" i="8"/>
  <c r="G116" i="8"/>
  <c r="G115" i="8"/>
  <c r="G21" i="8"/>
  <c r="H21" i="8"/>
  <c r="G111" i="8"/>
  <c r="G118" i="8"/>
  <c r="G132" i="8"/>
  <c r="G141" i="8"/>
  <c r="G148" i="8"/>
  <c r="G149" i="8"/>
  <c r="G150" i="8"/>
  <c r="G151" i="8"/>
  <c r="G112" i="8"/>
  <c r="G117" i="8"/>
  <c r="G113" i="8"/>
  <c r="G114" i="8"/>
  <c r="G119" i="8"/>
  <c r="G126" i="8"/>
  <c r="G131" i="8"/>
  <c r="G110" i="8"/>
  <c r="G120" i="8"/>
  <c r="G121" i="8"/>
  <c r="G122" i="8"/>
  <c r="G123" i="8"/>
  <c r="G125" i="8"/>
  <c r="G127" i="8"/>
  <c r="G128" i="8"/>
  <c r="G129" i="8"/>
  <c r="G133" i="8"/>
  <c r="G134" i="8"/>
  <c r="G135" i="8"/>
  <c r="G140" i="8"/>
  <c r="G142" i="8"/>
  <c r="G143" i="8"/>
  <c r="G144" i="8"/>
  <c r="G145" i="8"/>
  <c r="G146" i="8"/>
  <c r="G147" i="8"/>
  <c r="G10" i="8"/>
  <c r="H10" i="8"/>
  <c r="G153" i="8"/>
  <c r="G160" i="8"/>
  <c r="G177" i="8"/>
  <c r="G186" i="8"/>
  <c r="H186" i="8"/>
  <c r="G193" i="8"/>
  <c r="G198" i="8"/>
  <c r="G199" i="8"/>
  <c r="G200" i="8"/>
  <c r="H198" i="8"/>
  <c r="G45" i="7"/>
  <c r="G40" i="7"/>
  <c r="G81" i="14"/>
  <c r="G82" i="14"/>
  <c r="H77" i="14"/>
  <c r="G84" i="14"/>
  <c r="G79" i="14"/>
  <c r="G80" i="14"/>
  <c r="G85" i="14"/>
  <c r="G95" i="14"/>
  <c r="G96" i="14"/>
  <c r="G93" i="14"/>
  <c r="G94" i="14"/>
  <c r="G78" i="14"/>
  <c r="G86" i="14"/>
  <c r="G87" i="14"/>
  <c r="G88" i="14"/>
  <c r="G89" i="14"/>
  <c r="G90" i="14"/>
  <c r="G91" i="14"/>
  <c r="G92" i="14"/>
  <c r="G77" i="14"/>
  <c r="G83" i="19"/>
  <c r="G87" i="19"/>
  <c r="G85" i="19"/>
  <c r="G74" i="19"/>
  <c r="G91" i="19"/>
  <c r="G90" i="19"/>
  <c r="G80" i="19"/>
  <c r="G38" i="20"/>
  <c r="G39" i="20"/>
  <c r="G23" i="20"/>
  <c r="G18" i="20"/>
  <c r="G14" i="20"/>
  <c r="G15" i="20"/>
  <c r="G13" i="20"/>
  <c r="G12" i="20"/>
  <c r="G116" i="14"/>
  <c r="G115" i="14"/>
  <c r="G117" i="14"/>
  <c r="G119" i="14"/>
  <c r="G114" i="14"/>
  <c r="G125" i="14"/>
  <c r="G124" i="14"/>
  <c r="G166" i="16"/>
  <c r="G167" i="16"/>
  <c r="G168" i="16"/>
  <c r="G169" i="16"/>
  <c r="G165" i="16"/>
  <c r="H165" i="16"/>
  <c r="G116" i="19"/>
  <c r="H115" i="19"/>
  <c r="G117" i="19"/>
  <c r="G33" i="19"/>
  <c r="G34" i="19"/>
  <c r="G36" i="19"/>
  <c r="G37" i="19"/>
  <c r="G38" i="19"/>
  <c r="G39" i="19"/>
  <c r="G40" i="19"/>
  <c r="G41" i="19"/>
  <c r="G42" i="19"/>
  <c r="G45" i="19"/>
  <c r="G47" i="19"/>
  <c r="G48" i="19"/>
  <c r="G49" i="19"/>
  <c r="H47" i="19"/>
  <c r="G50" i="19"/>
  <c r="G51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68" i="19"/>
  <c r="G69" i="19"/>
  <c r="G70" i="19"/>
  <c r="G72" i="19"/>
  <c r="G73" i="19"/>
  <c r="G75" i="19"/>
  <c r="G76" i="19"/>
  <c r="G77" i="19"/>
  <c r="G78" i="19"/>
  <c r="G79" i="19"/>
  <c r="G81" i="19"/>
  <c r="G82" i="19"/>
  <c r="G89" i="19"/>
  <c r="G92" i="19"/>
  <c r="G93" i="19"/>
  <c r="G94" i="19"/>
  <c r="G95" i="19"/>
  <c r="G96" i="19"/>
  <c r="G97" i="19"/>
  <c r="G98" i="19"/>
  <c r="G99" i="19"/>
  <c r="G101" i="19"/>
  <c r="G104" i="19"/>
  <c r="G105" i="19"/>
  <c r="G106" i="19"/>
  <c r="G108" i="19"/>
  <c r="H108" i="19"/>
  <c r="G109" i="19"/>
  <c r="G110" i="19"/>
  <c r="G111" i="19"/>
  <c r="G112" i="19"/>
  <c r="G113" i="19"/>
  <c r="G115" i="19"/>
  <c r="G10" i="19"/>
  <c r="G11" i="19"/>
  <c r="G12" i="19"/>
  <c r="G13" i="19"/>
  <c r="G15" i="19"/>
  <c r="G16" i="19"/>
  <c r="G17" i="19"/>
  <c r="G18" i="19"/>
  <c r="G19" i="19"/>
  <c r="G20" i="19"/>
  <c r="G21" i="19"/>
  <c r="G22" i="19"/>
  <c r="G25" i="19"/>
  <c r="G26" i="19"/>
  <c r="G27" i="19"/>
  <c r="G28" i="19"/>
  <c r="G30" i="19"/>
  <c r="G32" i="19"/>
  <c r="G9" i="19"/>
  <c r="G7" i="19"/>
  <c r="H7" i="19"/>
  <c r="G156" i="18"/>
  <c r="G157" i="18"/>
  <c r="G158" i="18"/>
  <c r="G159" i="18"/>
  <c r="H155" i="18"/>
  <c r="G160" i="18"/>
  <c r="G161" i="18"/>
  <c r="G139" i="18"/>
  <c r="G140" i="18"/>
  <c r="G141" i="18"/>
  <c r="G142" i="18"/>
  <c r="G143" i="18"/>
  <c r="G144" i="18"/>
  <c r="G145" i="18"/>
  <c r="G146" i="18"/>
  <c r="G147" i="18"/>
  <c r="G148" i="18"/>
  <c r="G149" i="18"/>
  <c r="G150" i="18"/>
  <c r="G151" i="18"/>
  <c r="G152" i="18"/>
  <c r="G153" i="18"/>
  <c r="G114" i="18"/>
  <c r="G115" i="18"/>
  <c r="G116" i="18"/>
  <c r="G117" i="18"/>
  <c r="G118" i="18"/>
  <c r="G119" i="18"/>
  <c r="G120" i="18"/>
  <c r="G121" i="18"/>
  <c r="G122" i="18"/>
  <c r="G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6" i="18"/>
  <c r="G37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76" i="18"/>
  <c r="G77" i="18"/>
  <c r="G78" i="18"/>
  <c r="G10" i="18"/>
  <c r="G11" i="18"/>
  <c r="G12" i="18"/>
  <c r="G13" i="18"/>
  <c r="G14" i="18"/>
  <c r="G15" i="18"/>
  <c r="G16" i="18"/>
  <c r="G17" i="18"/>
  <c r="G18" i="18"/>
  <c r="G19" i="18"/>
  <c r="G20" i="18"/>
  <c r="G7" i="18"/>
  <c r="H7" i="18"/>
  <c r="G9" i="18"/>
  <c r="G22" i="18"/>
  <c r="H22" i="18"/>
  <c r="G80" i="18"/>
  <c r="G98" i="18"/>
  <c r="G113" i="18"/>
  <c r="G138" i="18"/>
  <c r="H138" i="18"/>
  <c r="G155" i="18"/>
  <c r="G169" i="18"/>
  <c r="G170" i="18"/>
  <c r="G168" i="18"/>
  <c r="G7" i="14"/>
  <c r="H7" i="14"/>
  <c r="G85" i="12"/>
  <c r="G62" i="12"/>
  <c r="G74" i="12"/>
  <c r="G75" i="12"/>
  <c r="G80" i="12"/>
  <c r="G81" i="12"/>
  <c r="G73" i="12"/>
  <c r="G79" i="12"/>
  <c r="G172" i="12"/>
  <c r="G171" i="12"/>
  <c r="G170" i="12"/>
  <c r="G169" i="12"/>
  <c r="G168" i="12"/>
  <c r="G167" i="12"/>
  <c r="G166" i="12"/>
  <c r="G165" i="12"/>
  <c r="G164" i="12"/>
  <c r="G163" i="12"/>
  <c r="G162" i="12"/>
  <c r="G161" i="12"/>
  <c r="G160" i="12"/>
  <c r="G159" i="12"/>
  <c r="G15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H146" i="12"/>
  <c r="G100" i="12"/>
  <c r="G101" i="12"/>
  <c r="G102" i="12"/>
  <c r="G103" i="12"/>
  <c r="G104" i="12"/>
  <c r="G105" i="12"/>
  <c r="G106" i="12"/>
  <c r="G107" i="12"/>
  <c r="G108" i="12"/>
  <c r="G93" i="12"/>
  <c r="G94" i="12"/>
  <c r="G95" i="12"/>
  <c r="G96" i="12"/>
  <c r="G97" i="12"/>
  <c r="G98" i="12"/>
  <c r="G110" i="12"/>
  <c r="G111" i="12"/>
  <c r="G113" i="12"/>
  <c r="G114" i="12"/>
  <c r="G115" i="12"/>
  <c r="G116" i="12"/>
  <c r="G117" i="12"/>
  <c r="G118" i="12"/>
  <c r="G119" i="12"/>
  <c r="G120" i="12"/>
  <c r="G121" i="12"/>
  <c r="G123" i="12"/>
  <c r="G124" i="12"/>
  <c r="G125" i="12"/>
  <c r="G126" i="12"/>
  <c r="G127" i="12"/>
  <c r="G129" i="12"/>
  <c r="G130" i="12"/>
  <c r="G131" i="12"/>
  <c r="G132" i="12"/>
  <c r="G133" i="12"/>
  <c r="G134" i="12"/>
  <c r="G135" i="12"/>
  <c r="G137" i="12"/>
  <c r="G138" i="12"/>
  <c r="G140" i="12"/>
  <c r="G141" i="12"/>
  <c r="G143" i="12"/>
  <c r="G144" i="12"/>
  <c r="G92" i="12"/>
  <c r="G99" i="12"/>
  <c r="G109" i="12"/>
  <c r="G112" i="12"/>
  <c r="G122" i="12"/>
  <c r="G128" i="12"/>
  <c r="G136" i="12"/>
  <c r="G139" i="12"/>
  <c r="G142" i="12"/>
  <c r="G91" i="12"/>
  <c r="H91" i="12"/>
  <c r="G84" i="12"/>
  <c r="G86" i="12"/>
  <c r="G89" i="12"/>
  <c r="G83" i="12"/>
  <c r="H83" i="12"/>
  <c r="G72" i="12"/>
  <c r="G61" i="12"/>
  <c r="G63" i="12"/>
  <c r="G59" i="12"/>
  <c r="G534" i="4"/>
  <c r="H534" i="4"/>
  <c r="G535" i="4"/>
  <c r="H535" i="4"/>
  <c r="G536" i="4"/>
  <c r="H536" i="4"/>
  <c r="G537" i="4"/>
  <c r="H537" i="4"/>
  <c r="G538" i="4"/>
  <c r="H538" i="4"/>
  <c r="G539" i="4"/>
  <c r="H539" i="4"/>
  <c r="G26" i="7"/>
  <c r="G27" i="7"/>
  <c r="G29" i="7"/>
  <c r="G30" i="7"/>
  <c r="G25" i="7"/>
  <c r="H25" i="7"/>
  <c r="G8" i="7"/>
  <c r="H7" i="7"/>
  <c r="G14" i="7"/>
  <c r="G23" i="7"/>
  <c r="G7" i="7"/>
  <c r="G129" i="3"/>
  <c r="G137" i="3"/>
  <c r="G143" i="3"/>
  <c r="G148" i="3"/>
  <c r="G152" i="3"/>
  <c r="G160" i="3"/>
  <c r="G164" i="3"/>
  <c r="G167" i="3"/>
  <c r="G130" i="3"/>
  <c r="G131" i="3"/>
  <c r="G132" i="3"/>
  <c r="G133" i="3"/>
  <c r="G134" i="3"/>
  <c r="G138" i="3"/>
  <c r="G139" i="3"/>
  <c r="G140" i="3"/>
  <c r="G141" i="3"/>
  <c r="G142" i="3"/>
  <c r="G144" i="3"/>
  <c r="G145" i="3"/>
  <c r="G146" i="3"/>
  <c r="G147" i="3"/>
  <c r="G149" i="3"/>
  <c r="G150" i="3"/>
  <c r="G151" i="3"/>
  <c r="G153" i="3"/>
  <c r="G154" i="3"/>
  <c r="G155" i="3"/>
  <c r="G156" i="3"/>
  <c r="G157" i="3"/>
  <c r="G158" i="3"/>
  <c r="G159" i="3"/>
  <c r="G161" i="3"/>
  <c r="G162" i="3"/>
  <c r="G163" i="3"/>
  <c r="G165" i="3"/>
  <c r="G166" i="3"/>
  <c r="G168" i="3"/>
  <c r="G169" i="3"/>
  <c r="G183" i="3"/>
  <c r="G190" i="3"/>
  <c r="G194" i="3"/>
  <c r="G197" i="3"/>
  <c r="G202" i="3"/>
  <c r="G206" i="3"/>
  <c r="G209" i="3"/>
  <c r="G212" i="3"/>
  <c r="G215" i="3"/>
  <c r="G184" i="3"/>
  <c r="G185" i="3"/>
  <c r="G186" i="3"/>
  <c r="G187" i="3"/>
  <c r="G188" i="3"/>
  <c r="G189" i="3"/>
  <c r="G191" i="3"/>
  <c r="G192" i="3"/>
  <c r="G193" i="3"/>
  <c r="G195" i="3"/>
  <c r="G196" i="3"/>
  <c r="G198" i="3"/>
  <c r="G199" i="3"/>
  <c r="G200" i="3"/>
  <c r="G201" i="3"/>
  <c r="G203" i="3"/>
  <c r="G204" i="3"/>
  <c r="G205" i="3"/>
  <c r="G207" i="3"/>
  <c r="G208" i="3"/>
  <c r="G210" i="3"/>
  <c r="G211" i="3"/>
  <c r="G213" i="3"/>
  <c r="G214" i="3"/>
  <c r="G216" i="3"/>
  <c r="G217" i="3"/>
  <c r="G172" i="3"/>
  <c r="G173" i="3"/>
  <c r="G174" i="3"/>
  <c r="G175" i="3"/>
  <c r="G176" i="3"/>
  <c r="G177" i="3"/>
  <c r="G178" i="3"/>
  <c r="G179" i="3"/>
  <c r="G180" i="3"/>
  <c r="G7" i="20"/>
  <c r="H7" i="20"/>
  <c r="G9" i="20"/>
  <c r="G10" i="20"/>
  <c r="G11" i="20"/>
  <c r="G24" i="20"/>
  <c r="G31" i="20"/>
  <c r="G36" i="20"/>
  <c r="G37" i="20"/>
  <c r="G41" i="20"/>
  <c r="G42" i="20"/>
  <c r="G43" i="20"/>
  <c r="G46" i="20"/>
  <c r="G49" i="20"/>
  <c r="G52" i="20"/>
  <c r="G53" i="20"/>
  <c r="G54" i="20"/>
  <c r="G55" i="20"/>
  <c r="G56" i="20"/>
  <c r="G57" i="20"/>
  <c r="G58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4" i="20"/>
  <c r="G75" i="20"/>
  <c r="G76" i="20"/>
  <c r="G77" i="20"/>
  <c r="G78" i="20"/>
  <c r="G80" i="20"/>
  <c r="G81" i="20"/>
  <c r="G82" i="20"/>
  <c r="G83" i="20"/>
  <c r="G84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8" i="20"/>
  <c r="G99" i="20"/>
  <c r="G100" i="20"/>
  <c r="G101" i="20"/>
  <c r="G103" i="20"/>
  <c r="H103" i="20"/>
  <c r="G104" i="20"/>
  <c r="G105" i="20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5" i="14"/>
  <c r="G66" i="14"/>
  <c r="G67" i="14"/>
  <c r="G68" i="14"/>
  <c r="G69" i="14"/>
  <c r="G70" i="14"/>
  <c r="G71" i="14"/>
  <c r="G72" i="14"/>
  <c r="G73" i="14"/>
  <c r="G74" i="14"/>
  <c r="G75" i="14"/>
  <c r="G98" i="14"/>
  <c r="H98" i="14"/>
  <c r="G111" i="14"/>
  <c r="G112" i="14"/>
  <c r="G113" i="14"/>
  <c r="G120" i="14"/>
  <c r="G127" i="14"/>
  <c r="G131" i="14"/>
  <c r="G136" i="14"/>
  <c r="G138" i="14"/>
  <c r="G140" i="14"/>
  <c r="G143" i="14"/>
  <c r="G144" i="14"/>
  <c r="G145" i="14"/>
  <c r="G146" i="14"/>
  <c r="G147" i="14"/>
  <c r="G148" i="14"/>
  <c r="G149" i="14"/>
  <c r="G150" i="14"/>
  <c r="G152" i="14"/>
  <c r="G153" i="14"/>
  <c r="G154" i="14"/>
  <c r="G155" i="14"/>
  <c r="G156" i="14"/>
  <c r="G157" i="14"/>
  <c r="G158" i="14"/>
  <c r="G159" i="14"/>
  <c r="G161" i="14"/>
  <c r="H161" i="14"/>
  <c r="G50" i="12"/>
  <c r="G52" i="12"/>
  <c r="G53" i="12"/>
  <c r="G54" i="12"/>
  <c r="G55" i="12"/>
  <c r="G56" i="12"/>
  <c r="G58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5" i="12"/>
  <c r="H5" i="12"/>
  <c r="G53" i="2"/>
  <c r="G52" i="2"/>
  <c r="G51" i="2"/>
  <c r="G634" i="5"/>
  <c r="G633" i="5"/>
  <c r="G39" i="7"/>
  <c r="G38" i="7"/>
  <c r="G37" i="7"/>
  <c r="G43" i="7"/>
  <c r="G42" i="7"/>
  <c r="G41" i="7"/>
  <c r="G46" i="7"/>
  <c r="G44" i="7"/>
  <c r="G36" i="7"/>
  <c r="G35" i="7"/>
  <c r="G34" i="7"/>
  <c r="H32" i="7"/>
  <c r="G33" i="7"/>
  <c r="G32" i="7"/>
  <c r="G7" i="8"/>
  <c r="H7" i="8"/>
  <c r="F5" i="8"/>
  <c r="G5" i="8"/>
  <c r="H5" i="8"/>
  <c r="I202" i="8"/>
  <c r="E33" i="1"/>
  <c r="H111" i="16"/>
  <c r="H25" i="16"/>
  <c r="H70" i="16"/>
  <c r="H62" i="21"/>
  <c r="H39" i="21"/>
  <c r="H36" i="19"/>
  <c r="H113" i="18"/>
  <c r="H111" i="14"/>
  <c r="H45" i="14"/>
  <c r="H9" i="20"/>
  <c r="H160" i="8"/>
  <c r="H110" i="8"/>
  <c r="H647" i="5"/>
  <c r="H325" i="5"/>
  <c r="H482" i="5"/>
  <c r="H9" i="5"/>
  <c r="H259" i="17"/>
  <c r="H242" i="17"/>
  <c r="H44" i="17"/>
  <c r="H151" i="16"/>
  <c r="H122" i="16"/>
  <c r="H37" i="16"/>
  <c r="H218" i="4"/>
  <c r="H486" i="4"/>
  <c r="H466" i="4"/>
  <c r="H415" i="4"/>
  <c r="H306" i="4"/>
  <c r="H226" i="4"/>
  <c r="H210" i="4"/>
  <c r="H122" i="4"/>
  <c r="H18" i="4"/>
  <c r="H72" i="12"/>
  <c r="H68" i="22"/>
  <c r="H56" i="22"/>
  <c r="H34" i="22"/>
  <c r="H6" i="22"/>
  <c r="F5" i="17"/>
  <c r="G5" i="17"/>
  <c r="H5" i="17"/>
  <c r="I282" i="17"/>
  <c r="D27" i="1"/>
  <c r="H108" i="3"/>
  <c r="H9" i="3"/>
  <c r="H41" i="3"/>
  <c r="H61" i="12"/>
  <c r="H80" i="18"/>
  <c r="H53" i="19"/>
  <c r="F5" i="21"/>
  <c r="G5" i="21"/>
  <c r="H5" i="21"/>
  <c r="I84" i="21"/>
  <c r="D40" i="1"/>
  <c r="H72" i="19"/>
  <c r="I73" i="22"/>
  <c r="E18" i="1"/>
  <c r="H152" i="14"/>
  <c r="H66" i="14"/>
  <c r="H25" i="14"/>
  <c r="H9" i="14"/>
  <c r="F5" i="14"/>
  <c r="G5" i="14"/>
  <c r="H5" i="14"/>
  <c r="I166" i="14"/>
  <c r="D37" i="1"/>
  <c r="F5" i="20"/>
  <c r="G5" i="20"/>
  <c r="H5" i="20"/>
  <c r="I107" i="20"/>
  <c r="D36" i="1"/>
  <c r="H171" i="3"/>
  <c r="H182" i="3"/>
  <c r="H128" i="3"/>
  <c r="F5" i="3"/>
  <c r="G5" i="3"/>
  <c r="H5" i="3"/>
  <c r="I221" i="3"/>
  <c r="D25" i="1"/>
  <c r="F5" i="7"/>
  <c r="G5" i="7"/>
  <c r="H5" i="7"/>
  <c r="I48" i="7"/>
  <c r="D29" i="1"/>
  <c r="H168" i="18"/>
  <c r="H98" i="18"/>
  <c r="H9" i="18"/>
  <c r="H9" i="19"/>
  <c r="F5" i="19"/>
  <c r="G5" i="19"/>
  <c r="H5" i="19"/>
  <c r="I119" i="19"/>
  <c r="D39" i="1"/>
  <c r="I104" i="13"/>
  <c r="E44" i="1"/>
  <c r="F5" i="16"/>
  <c r="G5" i="16"/>
  <c r="H5" i="16"/>
  <c r="I171" i="16"/>
  <c r="D26" i="1"/>
  <c r="F5" i="4"/>
  <c r="G5" i="4"/>
  <c r="H5" i="4"/>
  <c r="F5" i="5"/>
  <c r="G5" i="5"/>
  <c r="H5" i="5"/>
  <c r="I701" i="5"/>
  <c r="D28" i="1"/>
  <c r="F5" i="18"/>
  <c r="G5" i="18"/>
  <c r="H5" i="18"/>
  <c r="I172" i="18"/>
  <c r="D38" i="1"/>
  <c r="E41" i="1"/>
  <c r="F25" i="12"/>
  <c r="G25" i="12"/>
  <c r="F49" i="12"/>
  <c r="G49" i="12"/>
  <c r="H49" i="12"/>
  <c r="I174" i="12"/>
  <c r="E21" i="1"/>
  <c r="E45" i="1"/>
  <c r="H25" i="12"/>
  <c r="F96" i="2"/>
  <c r="G96" i="2"/>
  <c r="H96" i="2"/>
  <c r="D13" i="1"/>
  <c r="F74" i="2"/>
  <c r="G74" i="2"/>
  <c r="H74" i="2"/>
  <c r="D11" i="1"/>
  <c r="F55" i="2"/>
  <c r="G55" i="2"/>
  <c r="H55" i="2"/>
  <c r="D9" i="1"/>
  <c r="F66" i="2"/>
  <c r="G66" i="2"/>
  <c r="H66" i="2"/>
  <c r="D10" i="1"/>
  <c r="F85" i="2"/>
  <c r="G85" i="2"/>
  <c r="H85" i="2"/>
  <c r="D12" i="1"/>
  <c r="F5" i="2"/>
  <c r="G5" i="2"/>
  <c r="H5" i="2"/>
  <c r="D8" i="1"/>
  <c r="E51" i="1"/>
  <c r="F101" i="2"/>
  <c r="G101" i="2"/>
  <c r="H101" i="2"/>
  <c r="D14" i="1"/>
  <c r="E15" i="1"/>
  <c r="E47" i="1"/>
  <c r="E4" i="1"/>
  <c r="I112" i="2"/>
</calcChain>
</file>

<file path=xl/connections.xml><?xml version="1.0" encoding="utf-8"?>
<connections xmlns="http://schemas.openxmlformats.org/spreadsheetml/2006/main">
  <connection id="1" name="ProsesskoderJBV0114" type="4" refreshedVersion="0" background="1">
    <webPr xml="1" sourceData="1" url="R:\Infrastruktur\60000 IU Utbygging\60000 Staber\60500 Prosjektgjennomføring\Felles\Fagsjef Estimering\Maler\ProsesskoderJBV0114.xml" htmlTables="1" htmlFormat="all"/>
  </connection>
</connections>
</file>

<file path=xl/sharedStrings.xml><?xml version="1.0" encoding="utf-8"?>
<sst xmlns="http://schemas.openxmlformats.org/spreadsheetml/2006/main" count="8771" uniqueCount="4902">
  <si>
    <t>Sprengning uten spesielle restriksjoner over vann</t>
  </si>
  <si>
    <t>Rigg for fjellsprengningsarbeider over vann</t>
  </si>
  <si>
    <t>Sprengning med spesielle restriksjoner over vann</t>
  </si>
  <si>
    <t>Sprengning av blokker over vann</t>
  </si>
  <si>
    <t>Rigg for ny fjellsprengning over vann</t>
  </si>
  <si>
    <t>8.1.82.24</t>
  </si>
  <si>
    <t>8.1.82.25</t>
  </si>
  <si>
    <t>8.1.82.291</t>
  </si>
  <si>
    <t>8.1.82.299</t>
  </si>
  <si>
    <t>Sprengning uten spesielle restriksjoner under vann</t>
  </si>
  <si>
    <t>Sprengning med spesielle restriksjoner under vann</t>
  </si>
  <si>
    <t>Sprengning av blokker under vann</t>
  </si>
  <si>
    <t>Rigg for ny fjellsprengning under vann</t>
  </si>
  <si>
    <t>8.1.82.391</t>
  </si>
  <si>
    <t>8.1.82.399</t>
  </si>
  <si>
    <t>Hullboring i fjell og betong</t>
  </si>
  <si>
    <t>8.1.82.411</t>
  </si>
  <si>
    <t>Rigg og oppstilling for hullboring</t>
  </si>
  <si>
    <t>8.1.82.412</t>
  </si>
  <si>
    <t>8.1.82.419</t>
  </si>
  <si>
    <t>Boring av hull</t>
  </si>
  <si>
    <t>8.1.82.4111</t>
  </si>
  <si>
    <t>8.1.82.4112</t>
  </si>
  <si>
    <t>8.1.82.4119</t>
  </si>
  <si>
    <t>Rigg for hullboring</t>
  </si>
  <si>
    <t>Oppstilling for hullboring</t>
  </si>
  <si>
    <t>8.1.82.413</t>
  </si>
  <si>
    <t>8.1.82.414</t>
  </si>
  <si>
    <t>Foringsrør i borhull</t>
  </si>
  <si>
    <t>8.1.82.421</t>
  </si>
  <si>
    <t>8.1.82.422</t>
  </si>
  <si>
    <t>8.1.82.423</t>
  </si>
  <si>
    <t>8.1.82.429</t>
  </si>
  <si>
    <t>Rigg og kjerneboring</t>
  </si>
  <si>
    <t>Oppstilling for kjerneboring</t>
  </si>
  <si>
    <t>Boring og uttak av kjerner</t>
  </si>
  <si>
    <t>8.1.83.12</t>
  </si>
  <si>
    <t>8.1.83.13</t>
  </si>
  <si>
    <t>8.1.83.14</t>
  </si>
  <si>
    <t>8.1.83.15</t>
  </si>
  <si>
    <t>8.1.83.16</t>
  </si>
  <si>
    <t>8.1.83.191</t>
  </si>
  <si>
    <t>8.1.83.199</t>
  </si>
  <si>
    <t>Rigg og oppstilling for betongpeler</t>
  </si>
  <si>
    <t>8.1.83.111</t>
  </si>
  <si>
    <t>8.1.83.112</t>
  </si>
  <si>
    <t>8.1.83.113</t>
  </si>
  <si>
    <t>8.1.83.119</t>
  </si>
  <si>
    <t>Rigg for betongpeler</t>
  </si>
  <si>
    <t>Oppstilling for pelegrupper, betongpeler</t>
  </si>
  <si>
    <t>Supplerende grunnundersøkelser</t>
  </si>
  <si>
    <t>Betongpeler rammet over vann</t>
  </si>
  <si>
    <t>8.1.83.121</t>
  </si>
  <si>
    <t>8.1.83.122</t>
  </si>
  <si>
    <t>8.1.83.123</t>
  </si>
  <si>
    <t>8.1.83.124</t>
  </si>
  <si>
    <t>8.1.83.129</t>
  </si>
  <si>
    <t>Levering av betongpeler</t>
  </si>
  <si>
    <t>Pelespiss</t>
  </si>
  <si>
    <t>8.1.83.1221</t>
  </si>
  <si>
    <t>8.1.83.1222</t>
  </si>
  <si>
    <t>8.1.83.1229</t>
  </si>
  <si>
    <t>Levering og montering av massiv pelespiss</t>
  </si>
  <si>
    <t>Levering og montering av hul pelespiss</t>
  </si>
  <si>
    <t>8.1.83.125</t>
  </si>
  <si>
    <t>Ramming av betongpeler</t>
  </si>
  <si>
    <t>Stoppslagning i løsmasser</t>
  </si>
  <si>
    <t>Innmeisling av ev. fordybling i fjell</t>
  </si>
  <si>
    <t>8.1.83.1251</t>
  </si>
  <si>
    <t>8.1.83.1252</t>
  </si>
  <si>
    <t>8.1.83.1253</t>
  </si>
  <si>
    <t>8.1.83.1259</t>
  </si>
  <si>
    <t>Innmeisling i fjell</t>
  </si>
  <si>
    <t>Boring for fordybling</t>
  </si>
  <si>
    <t>Dybel</t>
  </si>
  <si>
    <t>8.1.83.126</t>
  </si>
  <si>
    <t>8.1.83.127</t>
  </si>
  <si>
    <t>8.1.83.128</t>
  </si>
  <si>
    <t>Tillegg for ev. supplerende ramming/innmeisling/stoppslagning</t>
  </si>
  <si>
    <t>Etterramming</t>
  </si>
  <si>
    <t>Kapping av betongpeler</t>
  </si>
  <si>
    <t>8.1.83.1291</t>
  </si>
  <si>
    <t>8.1.83.1299</t>
  </si>
  <si>
    <t>8.1.83.1281</t>
  </si>
  <si>
    <t>8.1.83.1282</t>
  </si>
  <si>
    <t>8.1.83.1289</t>
  </si>
  <si>
    <t>Kapping uten frilegging av armering</t>
  </si>
  <si>
    <t>Kapping med frilegging av armering</t>
  </si>
  <si>
    <t>Betongpeler rammet under vann</t>
  </si>
  <si>
    <t>8.1.83.131</t>
  </si>
  <si>
    <t>8.1.83.132</t>
  </si>
  <si>
    <t>8.1.83.1321</t>
  </si>
  <si>
    <t>8.1.83.1322</t>
  </si>
  <si>
    <t>8.1.83.1329</t>
  </si>
  <si>
    <t>8.1.83.139</t>
  </si>
  <si>
    <t>8.1.83.133</t>
  </si>
  <si>
    <t>8.1.83.134</t>
  </si>
  <si>
    <t>8.1.83.135</t>
  </si>
  <si>
    <t>8.1.83.1351</t>
  </si>
  <si>
    <t>8.1.83.1352</t>
  </si>
  <si>
    <t>8.1.83.1353</t>
  </si>
  <si>
    <t>8.1.83.1359</t>
  </si>
  <si>
    <t>8.1.83.136</t>
  </si>
  <si>
    <t>8.1.83.137</t>
  </si>
  <si>
    <t>8.1.83.138</t>
  </si>
  <si>
    <t>8.1.83.1381</t>
  </si>
  <si>
    <t>8.1.83.1382</t>
  </si>
  <si>
    <t>8.1.83.1389</t>
  </si>
  <si>
    <t>8.1.83.1391</t>
  </si>
  <si>
    <t>8.1.83.1399</t>
  </si>
  <si>
    <t>Inspeksjonsrør i betongpeler</t>
  </si>
  <si>
    <t>Asfaltbelegg på betongpeler</t>
  </si>
  <si>
    <t>8.1.83.17</t>
  </si>
  <si>
    <t>8.1.83.18</t>
  </si>
  <si>
    <t>8.1.83.181</t>
  </si>
  <si>
    <t>8.1.83.189</t>
  </si>
  <si>
    <t>Uttak av leirpølser</t>
  </si>
  <si>
    <t>PDA-måling</t>
  </si>
  <si>
    <t>Ventetid og driftstid</t>
  </si>
  <si>
    <t>Ventetid for rigg og betongpeler</t>
  </si>
  <si>
    <t>Driftstid for rigg og betongpeler</t>
  </si>
  <si>
    <t>8.1.83.182</t>
  </si>
  <si>
    <t>8.1.86.111</t>
  </si>
  <si>
    <t>8.1.86.112</t>
  </si>
  <si>
    <t>8.1.86.113</t>
  </si>
  <si>
    <t>8.1.86.114</t>
  </si>
  <si>
    <t>8.1.86.115</t>
  </si>
  <si>
    <t>8.1.86.116</t>
  </si>
  <si>
    <t xml:space="preserve">Lagre  </t>
  </si>
  <si>
    <t>Fastlager</t>
  </si>
  <si>
    <t>Deformasjonslager (blokklager)</t>
  </si>
  <si>
    <t>Glidelager, allsidig bevegelse</t>
  </si>
  <si>
    <t>Glidelager med sidestyring</t>
  </si>
  <si>
    <t>Rullelager</t>
  </si>
  <si>
    <t>Pendellager</t>
  </si>
  <si>
    <t>8.1.86.119</t>
  </si>
  <si>
    <t>8.1.86.12</t>
  </si>
  <si>
    <t>8.1.86.121</t>
  </si>
  <si>
    <t>8.1.86.122</t>
  </si>
  <si>
    <t>8.1.86.123</t>
  </si>
  <si>
    <t>8.1.86.124</t>
  </si>
  <si>
    <t>8.1.86.125</t>
  </si>
  <si>
    <t>8.1.86.126</t>
  </si>
  <si>
    <t>8.1.86.127</t>
  </si>
  <si>
    <t>8.1.86.129</t>
  </si>
  <si>
    <t>Brufuger</t>
  </si>
  <si>
    <t>Asfaltfuger</t>
  </si>
  <si>
    <t>Rissanvisende fuger</t>
  </si>
  <si>
    <t>Åpen fuge</t>
  </si>
  <si>
    <t>Gummifuge</t>
  </si>
  <si>
    <t>Stålplatefuge</t>
  </si>
  <si>
    <t>Fingerfuge</t>
  </si>
  <si>
    <t>8.1.86.128</t>
  </si>
  <si>
    <t>Flerelementfuge</t>
  </si>
  <si>
    <t>Rulle-/glidefuge</t>
  </si>
  <si>
    <t>8.1.86.13</t>
  </si>
  <si>
    <t>Fugeterskel</t>
  </si>
  <si>
    <t>8.1.86.131</t>
  </si>
  <si>
    <t>8.1.86.132</t>
  </si>
  <si>
    <t>8.1.86.133</t>
  </si>
  <si>
    <t>8.1.86.134</t>
  </si>
  <si>
    <t>8.1.86.139</t>
  </si>
  <si>
    <t>Fugeterskel i betong</t>
  </si>
  <si>
    <t>Fugeterskel i støpeasfalt</t>
  </si>
  <si>
    <t>Fugeterskel i topeka, steinfylt</t>
  </si>
  <si>
    <t>Fugeterskel i epoksybetong</t>
  </si>
  <si>
    <t>8.1.86.14</t>
  </si>
  <si>
    <t>Fuger i betong</t>
  </si>
  <si>
    <t>8.1.86.141</t>
  </si>
  <si>
    <t>8.1.86.142</t>
  </si>
  <si>
    <t>8.1.86.143</t>
  </si>
  <si>
    <t>8.1.86.144</t>
  </si>
  <si>
    <t>8.1.86.145</t>
  </si>
  <si>
    <t>8.1.86.149</t>
  </si>
  <si>
    <t>Waterstop</t>
  </si>
  <si>
    <t>Dybler</t>
  </si>
  <si>
    <t>Fugeinnlegg</t>
  </si>
  <si>
    <t>Tetting med fugemasse, fugelister, etc.</t>
  </si>
  <si>
    <t>Hefthindrende middel i fuger</t>
  </si>
  <si>
    <t>8.1.86.191</t>
  </si>
  <si>
    <t>8.1.86.199</t>
  </si>
  <si>
    <t>Slitelag av betong</t>
  </si>
  <si>
    <t>Impregnering/forsegling/klebing</t>
  </si>
  <si>
    <t>8.1.86.24</t>
  </si>
  <si>
    <t>8.1.86.25</t>
  </si>
  <si>
    <t>8.1.86.26</t>
  </si>
  <si>
    <t>Beskyttelseslag</t>
  </si>
  <si>
    <t>Opprettingslag</t>
  </si>
  <si>
    <t>Slitelag av asfalt</t>
  </si>
  <si>
    <t>8.1.86.221</t>
  </si>
  <si>
    <t>8.1.86.222</t>
  </si>
  <si>
    <t>8.1.86.223</t>
  </si>
  <si>
    <t>8.1.86.224</t>
  </si>
  <si>
    <t>8.1.86.229</t>
  </si>
  <si>
    <t>Impregnering med epoksy</t>
  </si>
  <si>
    <t>Forsegling med polyermodifisert bitumenemulsjon</t>
  </si>
  <si>
    <t>Epoksybehandling</t>
  </si>
  <si>
    <t>8.1.86.231</t>
  </si>
  <si>
    <t>8.1.86.232</t>
  </si>
  <si>
    <t>8.1.86.233</t>
  </si>
  <si>
    <t>8.1.86.234</t>
  </si>
  <si>
    <t>8.1.86.239</t>
  </si>
  <si>
    <t>Membran av isoleringsstøpeasfalt</t>
  </si>
  <si>
    <t>Prefabrikert membran</t>
  </si>
  <si>
    <t>Polyuretan membran</t>
  </si>
  <si>
    <t>Membran av Topeka 45</t>
  </si>
  <si>
    <t>8.1.86.261</t>
  </si>
  <si>
    <t>8.1.86.262</t>
  </si>
  <si>
    <t>8.1.86.263</t>
  </si>
  <si>
    <t>8.1.86.264</t>
  </si>
  <si>
    <t>8.1.86.269</t>
  </si>
  <si>
    <t>Slitelag av støpeasfalt</t>
  </si>
  <si>
    <t>Slitelag av topeka</t>
  </si>
  <si>
    <t>Slitelag av skjelettasfalt</t>
  </si>
  <si>
    <t>Slitelag av asfaltbetong</t>
  </si>
  <si>
    <t>8.1.86.27</t>
  </si>
  <si>
    <t>8.1.86.28</t>
  </si>
  <si>
    <t>Slitelag av tynne asfaltbelegg</t>
  </si>
  <si>
    <t>Slitelag av tre</t>
  </si>
  <si>
    <t>8.1.86.291</t>
  </si>
  <si>
    <t>8.1.86.299</t>
  </si>
  <si>
    <t>8.1.86.271</t>
  </si>
  <si>
    <t>Spesialtopeka</t>
  </si>
  <si>
    <t>8.1.86.279</t>
  </si>
  <si>
    <t>Kjøresterke rekkverk i stål</t>
  </si>
  <si>
    <t>Topprekkverk i stål</t>
  </si>
  <si>
    <t>GS rekkverk i stål</t>
  </si>
  <si>
    <t>Rekkverkselementer i betong</t>
  </si>
  <si>
    <t>Beskyttelsesskjerm over jernbane</t>
  </si>
  <si>
    <t>8.1.86.36</t>
  </si>
  <si>
    <t>8.1.86.37</t>
  </si>
  <si>
    <t>8.1.86.38</t>
  </si>
  <si>
    <t>Rekkverk i aluminium</t>
  </si>
  <si>
    <t>Rekkverk i tre</t>
  </si>
  <si>
    <t>8.1.86.391</t>
  </si>
  <si>
    <t>8.1.86.399</t>
  </si>
  <si>
    <t>8.1.86.311</t>
  </si>
  <si>
    <t>8.1.86.312</t>
  </si>
  <si>
    <t>8.1.86.313</t>
  </si>
  <si>
    <t>8.1.86.319</t>
  </si>
  <si>
    <t>Standardiserte 80-rekkverk i stål</t>
  </si>
  <si>
    <t>Spesielle 80-rekkverk i stål</t>
  </si>
  <si>
    <t>Standardiserte 90-rekkverk i stål</t>
  </si>
  <si>
    <t>8.1.86.321</t>
  </si>
  <si>
    <t>8.1.86.322</t>
  </si>
  <si>
    <t>8.1.86.329</t>
  </si>
  <si>
    <t>Standardiserte topprekkverk i stål</t>
  </si>
  <si>
    <t>Spesielle topprekkverk i stål</t>
  </si>
  <si>
    <t>8.1.86.331</t>
  </si>
  <si>
    <t>8.1.86.332</t>
  </si>
  <si>
    <t>8.1.86.339</t>
  </si>
  <si>
    <t>Standardiserte GS rekkverk i stål</t>
  </si>
  <si>
    <t>Spesielle GS rekkverk i stål</t>
  </si>
  <si>
    <t>8.1.86.341</t>
  </si>
  <si>
    <t>8.1.86.342</t>
  </si>
  <si>
    <t>8.1.86.349</t>
  </si>
  <si>
    <t>Rekkverkselementer med tosidig New-Jersey profil</t>
  </si>
  <si>
    <t>Rekkverkselementer med ensidig New-Jersey profil</t>
  </si>
  <si>
    <t>Enkle avløpsrør</t>
  </si>
  <si>
    <t>Sluk</t>
  </si>
  <si>
    <t>Avløpssystem</t>
  </si>
  <si>
    <t>Andre rørsystemer</t>
  </si>
  <si>
    <t>Elektroarbeider, vegbelysning</t>
  </si>
  <si>
    <t>8.1.86.55</t>
  </si>
  <si>
    <t>8.1.86.56</t>
  </si>
  <si>
    <t>8.1.86.57</t>
  </si>
  <si>
    <t>8.1.86.491</t>
  </si>
  <si>
    <t>8.1.86.499</t>
  </si>
  <si>
    <t>8.1.86.591</t>
  </si>
  <si>
    <t>8.1.86.599</t>
  </si>
  <si>
    <t>Avjevning av såle</t>
  </si>
  <si>
    <t>Tetningsmembran</t>
  </si>
  <si>
    <t>8.1.35.11</t>
  </si>
  <si>
    <t>8.1.35.12</t>
  </si>
  <si>
    <t>8.1.35.13</t>
  </si>
  <si>
    <t>8.1.35.14</t>
  </si>
  <si>
    <t>8.1.35.19</t>
  </si>
  <si>
    <t>Betongarbeider</t>
  </si>
  <si>
    <t>Utlegging av løsmasser</t>
  </si>
  <si>
    <t>Skredoverbygg</t>
  </si>
  <si>
    <t>Kuldeporter</t>
  </si>
  <si>
    <t>Bygninger</t>
  </si>
  <si>
    <t>Erosjonsforebyggende tiltak</t>
  </si>
  <si>
    <t>Steinplastring</t>
  </si>
  <si>
    <t>Andre erosjonsforebyggende tiltak</t>
  </si>
  <si>
    <t>Terskler</t>
  </si>
  <si>
    <t>Vedlikehold av drens- og avløpsanlegg</t>
  </si>
  <si>
    <t>8.1.48.1</t>
  </si>
  <si>
    <t>8.1.48.11</t>
  </si>
  <si>
    <t>8.1.48.12</t>
  </si>
  <si>
    <t>8.1.48.13</t>
  </si>
  <si>
    <t>8.1.48.19</t>
  </si>
  <si>
    <t>8.1.48.2</t>
  </si>
  <si>
    <t>8.1.48.21</t>
  </si>
  <si>
    <t>8.1.48.22</t>
  </si>
  <si>
    <t>8.1.48.23</t>
  </si>
  <si>
    <t>8.1.48.29</t>
  </si>
  <si>
    <t>8.1.48.3</t>
  </si>
  <si>
    <t>8.1.48.31</t>
  </si>
  <si>
    <t>8.1.48.32</t>
  </si>
  <si>
    <t>8.1.48.39</t>
  </si>
  <si>
    <t>8.1.48.9</t>
  </si>
  <si>
    <t>8.1.48.91</t>
  </si>
  <si>
    <t>8.1.48.99</t>
  </si>
  <si>
    <t>Åpen drenering</t>
  </si>
  <si>
    <t>Rensk av kanter</t>
  </si>
  <si>
    <t>Rensk av overvannsgrøfter</t>
  </si>
  <si>
    <t>Rensk av dype grøfter</t>
  </si>
  <si>
    <t>Slamsuging, spyling og rensk av drens og avløpsanlegg</t>
  </si>
  <si>
    <t>Stikkrenner og kummer ved stikkrenner</t>
  </si>
  <si>
    <t>Sandfang og rørledninger</t>
  </si>
  <si>
    <t>Oppsamlingsbasseng i tunneler</t>
  </si>
  <si>
    <t>Reparasjon av drens og avløpsanlegg</t>
  </si>
  <si>
    <t>Rørledninger, kummer og sluk</t>
  </si>
  <si>
    <t>8.1.50</t>
  </si>
  <si>
    <t>8.1.51</t>
  </si>
  <si>
    <t>8.1.51.1</t>
  </si>
  <si>
    <t>8.1.51.11</t>
  </si>
  <si>
    <t>8.1.51.19</t>
  </si>
  <si>
    <t>Stabilisering av traubunn</t>
  </si>
  <si>
    <t>8.1.51.2</t>
  </si>
  <si>
    <t>Utskifting og forsterkning av traubunn</t>
  </si>
  <si>
    <t>8.1.51.21</t>
  </si>
  <si>
    <t>8.1.51.22</t>
  </si>
  <si>
    <t>8.1.51.23</t>
  </si>
  <si>
    <t>8.1.51.29</t>
  </si>
  <si>
    <t>Utskifting</t>
  </si>
  <si>
    <t>Forsterkning av traubunn</t>
  </si>
  <si>
    <t>Forsterkning av traubunn med geosynteter</t>
  </si>
  <si>
    <t>8.1.51.3</t>
  </si>
  <si>
    <t>Avretting, justering og komprimering av traubunn på jord</t>
  </si>
  <si>
    <t>8.1.51.4</t>
  </si>
  <si>
    <t>8.1.51.5</t>
  </si>
  <si>
    <t>8.1.51.6</t>
  </si>
  <si>
    <t>8.1.51.7</t>
  </si>
  <si>
    <t>8.1.51.8</t>
  </si>
  <si>
    <t>8.1.51.9</t>
  </si>
  <si>
    <t>Avretting, justering og komprimering av traubunn på spr. stein i skjæring og fylling</t>
  </si>
  <si>
    <t>Rensk, avretting og justering av traubunn på grunnsprengt fjell</t>
  </si>
  <si>
    <t>Utkilinger</t>
  </si>
  <si>
    <t>Tetningslag/membran</t>
  </si>
  <si>
    <t>8.1.52</t>
  </si>
  <si>
    <t>Filterlag og spesielle frostsikringslag</t>
  </si>
  <si>
    <t>8.1.52.1</t>
  </si>
  <si>
    <t>8.1.52.11</t>
  </si>
  <si>
    <t>8.1.52.19</t>
  </si>
  <si>
    <t>8.1.52.2</t>
  </si>
  <si>
    <t>8.1.52.3</t>
  </si>
  <si>
    <t>8.1.52.4</t>
  </si>
  <si>
    <t>8.1.52.9</t>
  </si>
  <si>
    <t>8.1.52.31</t>
  </si>
  <si>
    <t>8.1.52.32</t>
  </si>
  <si>
    <t>8.1.52.33</t>
  </si>
  <si>
    <t>8.1.52.39</t>
  </si>
  <si>
    <t>8.1.52.13</t>
  </si>
  <si>
    <t>8.1.52.14</t>
  </si>
  <si>
    <t>Filterlag av sand/grus</t>
  </si>
  <si>
    <t>Filterlag av knuste eller sorterte grusmaterialer</t>
  </si>
  <si>
    <t>Filterlag av knuste steinmaterialer</t>
  </si>
  <si>
    <t>Frostsikringslag av syntetiske materialer</t>
  </si>
  <si>
    <t>Frostsikring med polystyren</t>
  </si>
  <si>
    <t>Frostsikring med ekspandert leire</t>
  </si>
  <si>
    <t>Frostsikring med skumglass</t>
  </si>
  <si>
    <t>Frostsikringslag av bark</t>
  </si>
  <si>
    <t>8.1.53</t>
  </si>
  <si>
    <t>Forsterkningslag</t>
  </si>
  <si>
    <t>8.1.53.1</t>
  </si>
  <si>
    <t>8.1.53.2</t>
  </si>
  <si>
    <t>8.1.53.21</t>
  </si>
  <si>
    <t>8.1.53.22</t>
  </si>
  <si>
    <t>8.1.53.29</t>
  </si>
  <si>
    <t>8.1.53.3</t>
  </si>
  <si>
    <t>8.1.53.5</t>
  </si>
  <si>
    <t>8.1.53.6</t>
  </si>
  <si>
    <t>Forsterkningslag av sand/grus</t>
  </si>
  <si>
    <t>Forsterkningslag av knuste steinmaterialer</t>
  </si>
  <si>
    <t>Forsterkningslag av knuste steinmaterialer fra linjen eller sidetak</t>
  </si>
  <si>
    <t>Forsterkningslag av knuste steinmaterialer tilført utenfra</t>
  </si>
  <si>
    <t>Forsterkningslag av sprengt stein</t>
  </si>
  <si>
    <t>Armering av forsterkningslag</t>
  </si>
  <si>
    <t>Forkiling av forsterkningslag</t>
  </si>
  <si>
    <t>8.1.54</t>
  </si>
  <si>
    <t>8.1.54.1</t>
  </si>
  <si>
    <t>8.1.54.2</t>
  </si>
  <si>
    <t>8.1.54.21</t>
  </si>
  <si>
    <t>8.1.54.22</t>
  </si>
  <si>
    <t>8.1.54.29</t>
  </si>
  <si>
    <t>8.1.54.3</t>
  </si>
  <si>
    <t>8.1.54.5</t>
  </si>
  <si>
    <t>8.1.54.9</t>
  </si>
  <si>
    <t>8.1.53.9</t>
  </si>
  <si>
    <t>Bærelag av knuste steinmaterialer</t>
  </si>
  <si>
    <t>Bærelag av forkilt pukk</t>
  </si>
  <si>
    <t>Armering av mekanisk stabilisert bærelag</t>
  </si>
  <si>
    <t>8.1.54.11</t>
  </si>
  <si>
    <t>8.1.54.12</t>
  </si>
  <si>
    <t>Bærelag av knuste steinmaterialer fra linjen eller sidetak</t>
  </si>
  <si>
    <t>Bærelag av knuste steinmaterialer tilført utenfra</t>
  </si>
  <si>
    <t>Bærelag av grovpukk</t>
  </si>
  <si>
    <t>Forkiling av bærelag</t>
  </si>
  <si>
    <t>8.1.55</t>
  </si>
  <si>
    <t>Se eget ark: Felleskostnader</t>
  </si>
  <si>
    <t>Ufordelte felles kostnader</t>
  </si>
  <si>
    <t>8.0.10</t>
  </si>
  <si>
    <t>8.0.12</t>
  </si>
  <si>
    <t>8.0.13</t>
  </si>
  <si>
    <t>8.0.12.1</t>
  </si>
  <si>
    <t>8.0.12.11</t>
  </si>
  <si>
    <t>8.0.12.12</t>
  </si>
  <si>
    <t>8.0.12.13</t>
  </si>
  <si>
    <t>8.0.12.19</t>
  </si>
  <si>
    <t>8.0.12.2</t>
  </si>
  <si>
    <t>8.0.12.21</t>
  </si>
  <si>
    <t>8.0.12.22</t>
  </si>
  <si>
    <t>8.0.12.23</t>
  </si>
  <si>
    <t>8.0.12.29</t>
  </si>
  <si>
    <t>8.0.12.3</t>
  </si>
  <si>
    <t>8.0.12.31</t>
  </si>
  <si>
    <t>8.0.12.32</t>
  </si>
  <si>
    <t>8.0.12.33</t>
  </si>
  <si>
    <t>8.0.12.39</t>
  </si>
  <si>
    <t>8.0.12.4</t>
  </si>
  <si>
    <t>8.0.12.5</t>
  </si>
  <si>
    <t>8.0.12.6</t>
  </si>
  <si>
    <t>8.0.13.1</t>
  </si>
  <si>
    <t>8.0.13.3</t>
  </si>
  <si>
    <t>8.0.13.4</t>
  </si>
  <si>
    <t>8.0.13.5</t>
  </si>
  <si>
    <t>8.0.13.6</t>
  </si>
  <si>
    <t>8.0.13.7</t>
  </si>
  <si>
    <t>8.0.13.9</t>
  </si>
  <si>
    <t>8.0.13.91</t>
  </si>
  <si>
    <t>8.0.15</t>
  </si>
  <si>
    <t>8.0.15.9</t>
  </si>
  <si>
    <t>8.0.15.91</t>
  </si>
  <si>
    <t>8.0.15.99</t>
  </si>
  <si>
    <t>8.0.16</t>
  </si>
  <si>
    <t>8.0.16.1</t>
  </si>
  <si>
    <t>8.0.16.2</t>
  </si>
  <si>
    <t>8.0.16.3</t>
  </si>
  <si>
    <t>8.0.16.9</t>
  </si>
  <si>
    <t>8.0.18</t>
  </si>
  <si>
    <t>8.0.18.1</t>
  </si>
  <si>
    <t>8.0.18.2</t>
  </si>
  <si>
    <t>8.0.18.3</t>
  </si>
  <si>
    <t>8.0.18.4</t>
  </si>
  <si>
    <t>8.0.18.5</t>
  </si>
  <si>
    <t>8.0.18.6</t>
  </si>
  <si>
    <t>8.0.18.7</t>
  </si>
  <si>
    <t>8.0.18.8</t>
  </si>
  <si>
    <t>Oppmerking med vegbanereflektorer</t>
  </si>
  <si>
    <t>Toaletter</t>
  </si>
  <si>
    <t>8.1.81</t>
  </si>
  <si>
    <t>Løsmassearbeider</t>
  </si>
  <si>
    <t>8.1.82</t>
  </si>
  <si>
    <t>8.1.83</t>
  </si>
  <si>
    <t>8.1.84</t>
  </si>
  <si>
    <t>8.1.85</t>
  </si>
  <si>
    <t>8.1.86</t>
  </si>
  <si>
    <t>8.1.87</t>
  </si>
  <si>
    <t>8.1.88</t>
  </si>
  <si>
    <t>8.1.89</t>
  </si>
  <si>
    <t>Se prosesskode kap. 4 Underbygning - Drift og vedlikehold</t>
  </si>
  <si>
    <t>Fjellarbeider</t>
  </si>
  <si>
    <t>Konstruksjoner i grunnen (peler, spunt etc)</t>
  </si>
  <si>
    <t>Stålarbeider</t>
  </si>
  <si>
    <t>Utstyr, slitelag og spesialarbeider</t>
  </si>
  <si>
    <t>8.1.71.37</t>
  </si>
  <si>
    <t>8.1.71.38</t>
  </si>
  <si>
    <t>Levering og oppsetting</t>
  </si>
  <si>
    <t>8.1.71.51</t>
  </si>
  <si>
    <t>8.1.71.52</t>
  </si>
  <si>
    <t>8.1.71.56</t>
  </si>
  <si>
    <t>8.1.71.57</t>
  </si>
  <si>
    <t>Murer av naturstein</t>
  </si>
  <si>
    <t>8.1.72.1</t>
  </si>
  <si>
    <t>8.1.72.2</t>
  </si>
  <si>
    <t>8.1.72.3</t>
  </si>
  <si>
    <t>8.1.72.4</t>
  </si>
  <si>
    <t>8.1.72.8</t>
  </si>
  <si>
    <t>8.1.72.9</t>
  </si>
  <si>
    <t>Fasadeisolering</t>
  </si>
  <si>
    <t>Vedlikehold av støytiltak</t>
  </si>
  <si>
    <t>8.1.72.91</t>
  </si>
  <si>
    <t>8.1.72.81</t>
  </si>
  <si>
    <t>8.1.72.82</t>
  </si>
  <si>
    <t>8.1.72.89</t>
  </si>
  <si>
    <t>Skjermer</t>
  </si>
  <si>
    <t>8.1.72.11</t>
  </si>
  <si>
    <t>8.1.72.12</t>
  </si>
  <si>
    <t>8.1.72.13</t>
  </si>
  <si>
    <t>8.1.72.14</t>
  </si>
  <si>
    <t>Søyler</t>
  </si>
  <si>
    <t>Skjermvegger</t>
  </si>
  <si>
    <t>Telesikring</t>
  </si>
  <si>
    <t>8.1.73.1</t>
  </si>
  <si>
    <t>Rensk av skjæringer i fjell</t>
  </si>
  <si>
    <t>8.1.73.2</t>
  </si>
  <si>
    <t>8.1.73.3</t>
  </si>
  <si>
    <t>8.1.73.4</t>
  </si>
  <si>
    <t>Vedlikehold av stabilitetssikring</t>
  </si>
  <si>
    <t>Opprydding etter skred og flom</t>
  </si>
  <si>
    <t>8.1.73.9</t>
  </si>
  <si>
    <t>8.1.73.11</t>
  </si>
  <si>
    <t>8.1.73.12</t>
  </si>
  <si>
    <t>8.1.73.13</t>
  </si>
  <si>
    <t>8.1.73.21</t>
  </si>
  <si>
    <t>8.9.88</t>
  </si>
  <si>
    <t>8.9.89</t>
  </si>
  <si>
    <t>8.9.71</t>
  </si>
  <si>
    <t>8.9.72</t>
  </si>
  <si>
    <t>8.9.73</t>
  </si>
  <si>
    <t>8.9.74</t>
  </si>
  <si>
    <t>8.9.75</t>
  </si>
  <si>
    <t>8.9.76</t>
  </si>
  <si>
    <t>8.9.77</t>
  </si>
  <si>
    <t>8.9.78</t>
  </si>
  <si>
    <t>8.9.79</t>
  </si>
  <si>
    <t>Portaler, overbygg, pumpestasjon med mer</t>
  </si>
  <si>
    <t>Se delsummer</t>
  </si>
  <si>
    <t>Veifundament og banelegeme</t>
  </si>
  <si>
    <t>Formasjonsplan Jernbane</t>
  </si>
  <si>
    <t>Formasjonsplan av sementstabilisert grus</t>
  </si>
  <si>
    <t>Formasjonsplan av sementstabilisert pukk</t>
  </si>
  <si>
    <t>Gravearbeider under vann</t>
  </si>
  <si>
    <t>Gravearbeider over vann</t>
  </si>
  <si>
    <t>Renskearbeider over vann</t>
  </si>
  <si>
    <t>Renskearbeider under vann</t>
  </si>
  <si>
    <t>Transport av løsmasser og stein, løssprengt fjell</t>
  </si>
  <si>
    <t>Utlegging av løsmasser over vann</t>
  </si>
  <si>
    <t>Utlegging av løsmasser under vann</t>
  </si>
  <si>
    <t>Frostisolasjon, fiberduk etc.</t>
  </si>
  <si>
    <t>Fjellsprengningsarbeider over vann</t>
  </si>
  <si>
    <t>Fjellsprengningsarbeider under vann</t>
  </si>
  <si>
    <t>Isolasjon av aggressivt fjell</t>
  </si>
  <si>
    <t>Hullboring og kjerneboring</t>
  </si>
  <si>
    <t>8.1.82.19</t>
  </si>
  <si>
    <t>Betongpeler</t>
  </si>
  <si>
    <t>Stålpeler og utstøpte stålrørpeler</t>
  </si>
  <si>
    <t>Trepeler og kombinerte tre- og betongpeler</t>
  </si>
  <si>
    <t>Borede peler og sjaktede peler</t>
  </si>
  <si>
    <t>Stålkjernepeler</t>
  </si>
  <si>
    <t>Spunt- og avstivningssystemer</t>
  </si>
  <si>
    <t>Bolter og forankringer i jord og fjell</t>
  </si>
  <si>
    <t>Slissevegger</t>
  </si>
  <si>
    <t>Stillas, provisoriske avstivninger og overbygg</t>
  </si>
  <si>
    <t xml:space="preserve">Betongstøp  </t>
  </si>
  <si>
    <t>Behandling av fersk og herdnende betong</t>
  </si>
  <si>
    <t>Mekanisk behandling av herdnet betong</t>
  </si>
  <si>
    <t>Monteringsferdige betongelementer</t>
  </si>
  <si>
    <t>Liming og overflatebehandling av betong</t>
  </si>
  <si>
    <t>Bruer og konstruksjoner</t>
  </si>
  <si>
    <t>Levering av stålmaterialer</t>
  </si>
  <si>
    <t>Bearbeiding og sammenføyning av ståldeler</t>
  </si>
  <si>
    <t>Overflatebehandling av stålkonstruksjoner</t>
  </si>
  <si>
    <t>Transport og montasje av stålkonstruksjoner</t>
  </si>
  <si>
    <t>Levering og montering av konstruksjonselementer av stål</t>
  </si>
  <si>
    <t>Levering av brukabler</t>
  </si>
  <si>
    <t>Transport og montering av brukabler</t>
  </si>
  <si>
    <t>Aluminiumsarbeider</t>
  </si>
  <si>
    <t>Lagre og fuger</t>
  </si>
  <si>
    <t>Slitelag og membraner</t>
  </si>
  <si>
    <t>Vannavløp og andre rørsystemer</t>
  </si>
  <si>
    <t>Elektroarbeidre</t>
  </si>
  <si>
    <t>Utstyr til ferjeleier</t>
  </si>
  <si>
    <t>Arbeider i tre</t>
  </si>
  <si>
    <t>Annet utstyr og steinarbeider</t>
  </si>
  <si>
    <t>Drift og vedlikehold av kaier</t>
  </si>
  <si>
    <t>Drift og vedlikehold av bruer</t>
  </si>
  <si>
    <t>8.3.54.9</t>
  </si>
  <si>
    <t>8.1.78.2</t>
  </si>
  <si>
    <t>8.1.78.21</t>
  </si>
  <si>
    <t>8.1.78.22</t>
  </si>
  <si>
    <t>8.1.78.23</t>
  </si>
  <si>
    <t>8.1.78.24</t>
  </si>
  <si>
    <t>8.1.78.29</t>
  </si>
  <si>
    <t>Utskifting og reparasjoner</t>
  </si>
  <si>
    <t>Renhold inklusive fjerning av snø</t>
  </si>
  <si>
    <t>Varsling av ulykker, arrangementer og lignende</t>
  </si>
  <si>
    <t>Fjerning av ulovlig reklame</t>
  </si>
  <si>
    <t>Vintervedlikehold</t>
  </si>
  <si>
    <t>Riving og fjerning av spor</t>
  </si>
  <si>
    <t>8.2.17.31</t>
  </si>
  <si>
    <t>8.2.17.32</t>
  </si>
  <si>
    <t>8.2.17.33</t>
  </si>
  <si>
    <t>8.2.17.34</t>
  </si>
  <si>
    <t>8.2.17.35</t>
  </si>
  <si>
    <t>8.2.17.39</t>
  </si>
  <si>
    <t>8.2.17.36</t>
  </si>
  <si>
    <t>8.2.17.391</t>
  </si>
  <si>
    <t>8.2.17.392</t>
  </si>
  <si>
    <t>8.2.17.351</t>
  </si>
  <si>
    <t>8.2.17.352</t>
  </si>
  <si>
    <t>8.2.17.353</t>
  </si>
  <si>
    <t>Enkle sporveksler</t>
  </si>
  <si>
    <t>Doble sporveksler</t>
  </si>
  <si>
    <t>8.2.22.9</t>
  </si>
  <si>
    <t>8.2.22.1</t>
  </si>
  <si>
    <t>8.2.22.2</t>
  </si>
  <si>
    <t>8.2.25.91</t>
  </si>
  <si>
    <t>8.2.25.99</t>
  </si>
  <si>
    <t>8.2.26.11</t>
  </si>
  <si>
    <t>8.2.26.19</t>
  </si>
  <si>
    <t>8.2.26.91</t>
  </si>
  <si>
    <t>8.2.26.99</t>
  </si>
  <si>
    <t>8.1.63.1</t>
  </si>
  <si>
    <t>8.1.63.11</t>
  </si>
  <si>
    <t>8.1.63.12</t>
  </si>
  <si>
    <t>8.1.63.2</t>
  </si>
  <si>
    <t>8.1.63.21</t>
  </si>
  <si>
    <t>8.1.63.22</t>
  </si>
  <si>
    <t>8.1.63.3</t>
  </si>
  <si>
    <t>8.1.63.31</t>
  </si>
  <si>
    <t>8.1.63.32</t>
  </si>
  <si>
    <t>8.1.63.33</t>
  </si>
  <si>
    <t>8.1.63.34</t>
  </si>
  <si>
    <t>Riving av faste dekker</t>
  </si>
  <si>
    <t>Skjæring av faste dekker</t>
  </si>
  <si>
    <t>Fresing av faste dekker</t>
  </si>
  <si>
    <t>Oppretting av faste dekker</t>
  </si>
  <si>
    <t>Oppretting med mykasfalt (Ma)</t>
  </si>
  <si>
    <t>Oppretting med asfaltert grus (Ag)</t>
  </si>
  <si>
    <t>Oppretting med asfaltgrusbetong (Agb)</t>
  </si>
  <si>
    <t>Oppretting med asfaltbetong (Ab)</t>
  </si>
  <si>
    <t>8.1.64.1</t>
  </si>
  <si>
    <t>8.1.64.11</t>
  </si>
  <si>
    <t>8.1.64.12</t>
  </si>
  <si>
    <t>8.1.64.13</t>
  </si>
  <si>
    <t>8.1.64.2</t>
  </si>
  <si>
    <t>8.1.64.21</t>
  </si>
  <si>
    <t>8.1.64.22</t>
  </si>
  <si>
    <t>8.1.64.23</t>
  </si>
  <si>
    <t>8.1.64.24</t>
  </si>
  <si>
    <t>8.1.65.1</t>
  </si>
  <si>
    <t>8.1.65.11</t>
  </si>
  <si>
    <t>8.1.65.12</t>
  </si>
  <si>
    <t>8.1.65.13</t>
  </si>
  <si>
    <t>8.1.65.17</t>
  </si>
  <si>
    <t>8.1.65.2</t>
  </si>
  <si>
    <t>8.1.65.21</t>
  </si>
  <si>
    <t>8.1.65.22</t>
  </si>
  <si>
    <t>8.1.65.23</t>
  </si>
  <si>
    <t>8.1.65.24</t>
  </si>
  <si>
    <t>8.1.65.25</t>
  </si>
  <si>
    <t>8.1.65.27</t>
  </si>
  <si>
    <t>8.1.65.3</t>
  </si>
  <si>
    <t>8.1.66.1</t>
  </si>
  <si>
    <t>8.1.66.11</t>
  </si>
  <si>
    <t>8.1.66.12</t>
  </si>
  <si>
    <t>8.1.66.2</t>
  </si>
  <si>
    <t>8.1.66.21</t>
  </si>
  <si>
    <t>8.1.66.22</t>
  </si>
  <si>
    <t>8.1.66.23</t>
  </si>
  <si>
    <t>8.1.66.24</t>
  </si>
  <si>
    <t>8.1.66.3</t>
  </si>
  <si>
    <t>8.1.67.1</t>
  </si>
  <si>
    <t>8.1.67.11</t>
  </si>
  <si>
    <t>8.1.67.12</t>
  </si>
  <si>
    <t>8.1.11.1</t>
  </si>
  <si>
    <t>8.1.11.2</t>
  </si>
  <si>
    <t>8.1.11.3</t>
  </si>
  <si>
    <t>8.1.11.4</t>
  </si>
  <si>
    <t>8.1.11.5</t>
  </si>
  <si>
    <t>8.1.11.6</t>
  </si>
  <si>
    <t>8.1.11.7</t>
  </si>
  <si>
    <t>8.1.11.8</t>
  </si>
  <si>
    <t>8.1.11.9</t>
  </si>
  <si>
    <t>01.11</t>
  </si>
  <si>
    <t>01.12</t>
  </si>
  <si>
    <t>01.13</t>
  </si>
  <si>
    <t>01.14</t>
  </si>
  <si>
    <t>01.19</t>
  </si>
  <si>
    <t>Ledermøter</t>
  </si>
  <si>
    <t>Årsplaner, målstyring</t>
  </si>
  <si>
    <t>Kvalitetssikring</t>
  </si>
  <si>
    <t>Faglig oppfølging underliggende fagområder</t>
  </si>
  <si>
    <t>Øvrige lederoppgaver</t>
  </si>
  <si>
    <t>01.91</t>
  </si>
  <si>
    <t>01.92</t>
  </si>
  <si>
    <t>01.99</t>
  </si>
  <si>
    <t>01.81</t>
  </si>
  <si>
    <t>01.82</t>
  </si>
  <si>
    <t>01.89</t>
  </si>
  <si>
    <t>01.71</t>
  </si>
  <si>
    <t>01.72</t>
  </si>
  <si>
    <t>8.1.45.219</t>
  </si>
  <si>
    <t>8.3.36.15</t>
  </si>
  <si>
    <t>8.3.36.3</t>
  </si>
  <si>
    <t>8.2.25.7</t>
  </si>
  <si>
    <t>Thermitt-sveising (40 m skinne)</t>
  </si>
  <si>
    <t>Driftsbygninger</t>
  </si>
  <si>
    <t>Kontorbygninger</t>
  </si>
  <si>
    <t>Andre bygninger (forlegninger og lignende)</t>
  </si>
  <si>
    <t>Vedlikehold av permanente bygninger i driften</t>
  </si>
  <si>
    <t>Øvrige kostnader ved arbeider nært trafikkert spor</t>
  </si>
  <si>
    <t>8.1.13</t>
  </si>
  <si>
    <t>8.1.14</t>
  </si>
  <si>
    <t>8.1.15</t>
  </si>
  <si>
    <t>Feltundersøkelser</t>
  </si>
  <si>
    <t>8.1.16</t>
  </si>
  <si>
    <t>Kart- og oppmålingsarbeider (GEODATA)</t>
  </si>
  <si>
    <t>8.1.17</t>
  </si>
  <si>
    <t>8.1.17.1</t>
  </si>
  <si>
    <t>8.1.17.2</t>
  </si>
  <si>
    <t>8.1.17.3</t>
  </si>
  <si>
    <t>8.1.17.4</t>
  </si>
  <si>
    <t>8.1.17.5</t>
  </si>
  <si>
    <t>8.1.17.6</t>
  </si>
  <si>
    <t>8.1.17.7</t>
  </si>
  <si>
    <t>8.1.36.11</t>
  </si>
  <si>
    <t>8.1.36.12</t>
  </si>
  <si>
    <t>8.1.36.13</t>
  </si>
  <si>
    <t>8.1.36.14</t>
  </si>
  <si>
    <t>8.1.36.15</t>
  </si>
  <si>
    <t>Fellesanlegg for installasjoner</t>
  </si>
  <si>
    <t xml:space="preserve">Belysning  </t>
  </si>
  <si>
    <t>Ventilasjon</t>
  </si>
  <si>
    <t>Sikkerhetsutstyr</t>
  </si>
  <si>
    <t>Trafikkregulering/overvåking</t>
  </si>
  <si>
    <t>Renseanlegg</t>
  </si>
  <si>
    <t>8.1.36.91</t>
  </si>
  <si>
    <t>8.1.36.99</t>
  </si>
  <si>
    <t>8.1.36.71</t>
  </si>
  <si>
    <t>Produksjon av emulsjonsgrus (Eg)</t>
  </si>
  <si>
    <t>Produksjon av mykasfalt (Ma)</t>
  </si>
  <si>
    <t>Produksjon av asfaltert grus (Ag)</t>
  </si>
  <si>
    <t>Produksjon av asfaltgrusbetong (Agb)</t>
  </si>
  <si>
    <t>Produksjon av skjelettasfalt (Ska)</t>
  </si>
  <si>
    <t>Produksjon av drensasfalt (Da)</t>
  </si>
  <si>
    <t>Produksjon av asfaltbetong (Ab)</t>
  </si>
  <si>
    <t>Produksjon av støpeasfalt (Sta)</t>
  </si>
  <si>
    <t>Lagring av asfaltmasse og oljegrus</t>
  </si>
  <si>
    <t>Overflatebehandling av faste dekker</t>
  </si>
  <si>
    <t>Overflatebehandling som selvstendig dekke</t>
  </si>
  <si>
    <t>Enkel overflatebehandling med grus (EOG)</t>
  </si>
  <si>
    <t>Asfaltdekker bindelag</t>
  </si>
  <si>
    <t>Bindelag av mykasfalt</t>
  </si>
  <si>
    <t>Bindelag av asfaltgrusbetong (Agb)</t>
  </si>
  <si>
    <t>8.3.37.131</t>
  </si>
  <si>
    <t>5 leder Cu</t>
  </si>
  <si>
    <t>8.3.37.111</t>
  </si>
  <si>
    <t>8.3.37.112</t>
  </si>
  <si>
    <t>8.3.37.113</t>
  </si>
  <si>
    <t>8.3.37.114</t>
  </si>
  <si>
    <t>3 leder Cu</t>
  </si>
  <si>
    <t>3 leder Al</t>
  </si>
  <si>
    <t>8.1.43.42</t>
  </si>
  <si>
    <t>8.1.43.43</t>
  </si>
  <si>
    <t>8.1.43.44</t>
  </si>
  <si>
    <t>8.1.43.45</t>
  </si>
  <si>
    <t>8.1.43.48</t>
  </si>
  <si>
    <t>8.1.43.49</t>
  </si>
  <si>
    <t>Drensledning</t>
  </si>
  <si>
    <t>Diameter &lt; 120 millimeter</t>
  </si>
  <si>
    <t>Drensmatter</t>
  </si>
  <si>
    <t>Diameter &gt; 120 millimeter</t>
  </si>
  <si>
    <t>Diameter 120 - 300 millimeter</t>
  </si>
  <si>
    <t>Diameter 301 - 600 millimeter</t>
  </si>
  <si>
    <t>Diameter 601 - 1000 millimeter</t>
  </si>
  <si>
    <t>Diameter &lt; 64 millimeter</t>
  </si>
  <si>
    <t>Diameter 65 - 200 millimeter</t>
  </si>
  <si>
    <t>Diameter 201 - 400 millimeter</t>
  </si>
  <si>
    <t>Diameter &gt; 400 millimeter</t>
  </si>
  <si>
    <t>Diameter &gt; 1000 millimeter</t>
  </si>
  <si>
    <t>Isolasjon</t>
  </si>
  <si>
    <t>Forankring av ledning</t>
  </si>
  <si>
    <t>8.1.43.9</t>
  </si>
  <si>
    <t>8.1.43.91</t>
  </si>
  <si>
    <t>8.1.43.99</t>
  </si>
  <si>
    <t>Stikkrenner/kulverter inkl. inn- og utløpskonstruksjoner</t>
  </si>
  <si>
    <t>8.1.45.1</t>
  </si>
  <si>
    <t>8.1.45.11</t>
  </si>
  <si>
    <t>8.1.45.12</t>
  </si>
  <si>
    <t>8.1.45.13</t>
  </si>
  <si>
    <t>8.1.45.14</t>
  </si>
  <si>
    <t>8.1.45.15</t>
  </si>
  <si>
    <t>8.1.45.16</t>
  </si>
  <si>
    <t>8.1.45.17</t>
  </si>
  <si>
    <t>8.1.45.18</t>
  </si>
  <si>
    <t>8.1.45.19</t>
  </si>
  <si>
    <t>Graving, sprengning med mer</t>
  </si>
  <si>
    <t>8.1.45.2</t>
  </si>
  <si>
    <t>8.1.45.21</t>
  </si>
  <si>
    <t>8.1.45.22</t>
  </si>
  <si>
    <t>8.1.45.23</t>
  </si>
  <si>
    <t>8.1.45.24</t>
  </si>
  <si>
    <t>8.1.45.29</t>
  </si>
  <si>
    <t>Stikkrenner rør</t>
  </si>
  <si>
    <t>8.1.45.5</t>
  </si>
  <si>
    <t>8.1.45.51</t>
  </si>
  <si>
    <t>8.1.45.59</t>
  </si>
  <si>
    <t>Kulvert av spesial-element</t>
  </si>
  <si>
    <t>8.1.45.6</t>
  </si>
  <si>
    <t>8.1.45.61</t>
  </si>
  <si>
    <t>8.1.45.62</t>
  </si>
  <si>
    <t>8.1.45.63</t>
  </si>
  <si>
    <t>8.1.45.64</t>
  </si>
  <si>
    <t>8.1.45.69</t>
  </si>
  <si>
    <t>Plass-støpt betongkulvert</t>
  </si>
  <si>
    <t>8.1.45.7</t>
  </si>
  <si>
    <t>8.1.45.71</t>
  </si>
  <si>
    <t>8.1.45.79</t>
  </si>
  <si>
    <t>Inn- og utløpskonstruksjoner</t>
  </si>
  <si>
    <t>8.1.45.9</t>
  </si>
  <si>
    <t>8.1.45.91</t>
  </si>
  <si>
    <t>8.1.45.99</t>
  </si>
  <si>
    <t>Kummer</t>
  </si>
  <si>
    <t>Graving</t>
  </si>
  <si>
    <t>Frostsikring</t>
  </si>
  <si>
    <t>Plastring</t>
  </si>
  <si>
    <t>Diameter &lt; 400 millimeter</t>
  </si>
  <si>
    <t>Diameter 401 - 600 millimeter</t>
  </si>
  <si>
    <t>Forskaling</t>
  </si>
  <si>
    <t>Armering</t>
  </si>
  <si>
    <t>tonn</t>
  </si>
  <si>
    <t>Betong</t>
  </si>
  <si>
    <t>Frostsikring og fuktisolasjon</t>
  </si>
  <si>
    <t>8.1.46.1</t>
  </si>
  <si>
    <t>8.1.46.11</t>
  </si>
  <si>
    <t>8.1.46.12</t>
  </si>
  <si>
    <t>8.1.46.19</t>
  </si>
  <si>
    <t>8.1.46.2</t>
  </si>
  <si>
    <t>8.1.46.21</t>
  </si>
  <si>
    <t>8.1.46.22</t>
  </si>
  <si>
    <t>8.1.46.29</t>
  </si>
  <si>
    <t>8.1.46.3</t>
  </si>
  <si>
    <t>8.1.46.31</t>
  </si>
  <si>
    <t>8.1.46.32</t>
  </si>
  <si>
    <t>8.1.46.39</t>
  </si>
  <si>
    <t>8.1.46.4</t>
  </si>
  <si>
    <t>8.1.46.41</t>
  </si>
  <si>
    <t>8.1.46.42</t>
  </si>
  <si>
    <t>8.1.46.49</t>
  </si>
  <si>
    <t>8.1.46.5</t>
  </si>
  <si>
    <t>8.1.46.51</t>
  </si>
  <si>
    <t>8.1.46.52</t>
  </si>
  <si>
    <t>8.1.46.59</t>
  </si>
  <si>
    <t>8.1.46.6</t>
  </si>
  <si>
    <t>8.1.46.61</t>
  </si>
  <si>
    <t>8.1.46.62</t>
  </si>
  <si>
    <t>8.1.46.69</t>
  </si>
  <si>
    <t>8.1.46.7</t>
  </si>
  <si>
    <t>8.1.46.71</t>
  </si>
  <si>
    <t>8.1.46.72</t>
  </si>
  <si>
    <t>8.1.46.79</t>
  </si>
  <si>
    <t>8.1.46.9</t>
  </si>
  <si>
    <t>8.1.46.91</t>
  </si>
  <si>
    <t>8.1.46.99</t>
  </si>
  <si>
    <t>8.1.46.8</t>
  </si>
  <si>
    <t>8.1.46.81</t>
  </si>
  <si>
    <t>8.1.46.82</t>
  </si>
  <si>
    <t>8.1.46.83</t>
  </si>
  <si>
    <t>8.1.46.84</t>
  </si>
  <si>
    <t>8.1.46.89</t>
  </si>
  <si>
    <t>Sandfangkummer</t>
  </si>
  <si>
    <t xml:space="preserve">Kum </t>
  </si>
  <si>
    <t>Utrustning</t>
  </si>
  <si>
    <t>Hjelpesluk</t>
  </si>
  <si>
    <t>Inspeksjonskum</t>
  </si>
  <si>
    <t>Spillvannskum</t>
  </si>
  <si>
    <t>Vannkum</t>
  </si>
  <si>
    <t>Kombinerte kummer</t>
  </si>
  <si>
    <t>Prefabrikert spesialkum</t>
  </si>
  <si>
    <t>Plass-støpt spesialkum</t>
  </si>
  <si>
    <t>Forsterkning av grøfter og elve- og bekkeregulering</t>
  </si>
  <si>
    <t>8.1.47.1</t>
  </si>
  <si>
    <t>8.1.47.11</t>
  </si>
  <si>
    <t>8.1.47.19</t>
  </si>
  <si>
    <t>8.1.47.2</t>
  </si>
  <si>
    <t>8.1.47.21</t>
  </si>
  <si>
    <t>8.1.47.22</t>
  </si>
  <si>
    <t>8.1.47.29</t>
  </si>
  <si>
    <t>8.1.47.3</t>
  </si>
  <si>
    <t>8.1.47.31</t>
  </si>
  <si>
    <t>8.1.47.39</t>
  </si>
  <si>
    <t>8.1.47.4</t>
  </si>
  <si>
    <t>8.1.47.41</t>
  </si>
  <si>
    <t>8.1.47.49</t>
  </si>
  <si>
    <t>Kabel</t>
  </si>
  <si>
    <t>Balisekabel</t>
  </si>
  <si>
    <t>8.3.56.9</t>
  </si>
  <si>
    <t>8.3.56.91</t>
  </si>
  <si>
    <t>8.3.56.99</t>
  </si>
  <si>
    <t>8.3.57.1</t>
  </si>
  <si>
    <t>8.3.57.9</t>
  </si>
  <si>
    <t>8.3.57.11</t>
  </si>
  <si>
    <t>8.3.57.19</t>
  </si>
  <si>
    <t>8.3.57.91</t>
  </si>
  <si>
    <t>8.3.57.99</t>
  </si>
  <si>
    <t>8.3.59.1</t>
  </si>
  <si>
    <t>8.3.59.9</t>
  </si>
  <si>
    <t>8.3.61.1</t>
  </si>
  <si>
    <t>8.3.61.11</t>
  </si>
  <si>
    <t>8.3.61.12</t>
  </si>
  <si>
    <t>8.3.61.13</t>
  </si>
  <si>
    <t>8.3.61.19</t>
  </si>
  <si>
    <t>Parkabel</t>
  </si>
  <si>
    <t>Abonnentkabel</t>
  </si>
  <si>
    <t>Langlinjekabel</t>
  </si>
  <si>
    <t>Innføringskabel</t>
  </si>
  <si>
    <t>8.3.61.2</t>
  </si>
  <si>
    <t>8.3.61.21</t>
  </si>
  <si>
    <t>8.3.61.22</t>
  </si>
  <si>
    <t>8.3.61.23</t>
  </si>
  <si>
    <t>8.3.61.24</t>
  </si>
  <si>
    <t>8.3.61.29</t>
  </si>
  <si>
    <t>8.3.61.25</t>
  </si>
  <si>
    <t>8.3.61.26</t>
  </si>
  <si>
    <t>8.3.61.3</t>
  </si>
  <si>
    <t>8.3.61.31</t>
  </si>
  <si>
    <t>8.3.61.32</t>
  </si>
  <si>
    <t>Terminering</t>
  </si>
  <si>
    <t>Terminering for parkabel</t>
  </si>
  <si>
    <t>Terminering for fiberkabel</t>
  </si>
  <si>
    <t>8.3.61.39</t>
  </si>
  <si>
    <t>8.3.61.9</t>
  </si>
  <si>
    <t>8.3.61.91</t>
  </si>
  <si>
    <t>8.3.61.99</t>
  </si>
  <si>
    <t>8.3.62.1</t>
  </si>
  <si>
    <t>Linjeterminal</t>
  </si>
  <si>
    <t>8.3.62.2</t>
  </si>
  <si>
    <t>8.3.62.3</t>
  </si>
  <si>
    <t>8.3.62.4</t>
  </si>
  <si>
    <t>8.3.62.5</t>
  </si>
  <si>
    <t>8.3.62.6</t>
  </si>
  <si>
    <t>Høyere ordens multiplekser</t>
  </si>
  <si>
    <t>Aksessmultiplekser</t>
  </si>
  <si>
    <t>Alarm og overvåking</t>
  </si>
  <si>
    <t>Synkronisering</t>
  </si>
  <si>
    <t>8.3.62.9</t>
  </si>
  <si>
    <t>8.3.63.1</t>
  </si>
  <si>
    <t>8.1.84.17</t>
  </si>
  <si>
    <t>Midlertidige understøttelser, hjelpesøyler</t>
  </si>
  <si>
    <t>8.3.21.111</t>
  </si>
  <si>
    <t>8.3.21.112</t>
  </si>
  <si>
    <t>8.3.21.114</t>
  </si>
  <si>
    <t>Stålmaster type B1-B6</t>
  </si>
  <si>
    <t>8.3.21.119</t>
  </si>
  <si>
    <t>8.1.84.849</t>
  </si>
  <si>
    <t>Sparkling av vegger og himling</t>
  </si>
  <si>
    <t>Maling av vegger og himling</t>
  </si>
  <si>
    <t>Grafittibeskyttelse</t>
  </si>
  <si>
    <t>Arbeider for jernbaneverkets elektroanlegg</t>
  </si>
  <si>
    <t>8.1.17.71</t>
  </si>
  <si>
    <t>8.1.17.11</t>
  </si>
  <si>
    <t>8.1.17.12</t>
  </si>
  <si>
    <t>8.1.17.13</t>
  </si>
  <si>
    <t>8.1.17.14</t>
  </si>
  <si>
    <t>8.1.17.15</t>
  </si>
  <si>
    <t>8.1.17.16</t>
  </si>
  <si>
    <t>8.1.17.17</t>
  </si>
  <si>
    <t>8.1.17.19</t>
  </si>
  <si>
    <t>8.1.17.18</t>
  </si>
  <si>
    <t>Kartlegging</t>
  </si>
  <si>
    <t>Programvare</t>
  </si>
  <si>
    <t>8.3.63.2</t>
  </si>
  <si>
    <t>8.3.63.3</t>
  </si>
  <si>
    <t>Nødtelefon</t>
  </si>
  <si>
    <t>Koblingsskap</t>
  </si>
  <si>
    <t>Utstyr for samtaleregistrering</t>
  </si>
  <si>
    <t>8.3.63.9</t>
  </si>
  <si>
    <t>8.3.64.1</t>
  </si>
  <si>
    <t>Togradio</t>
  </si>
  <si>
    <t>8.3.64.11</t>
  </si>
  <si>
    <t>8.3.64.12</t>
  </si>
  <si>
    <t>8.3.64.19</t>
  </si>
  <si>
    <t>Togradiobasestasjon</t>
  </si>
  <si>
    <t>Togradiosentral</t>
  </si>
  <si>
    <t>8.3.64.4</t>
  </si>
  <si>
    <t>Radiodekning innendørs og i tunnel</t>
  </si>
  <si>
    <t>8.3.64.41</t>
  </si>
  <si>
    <t>8.3.64.42</t>
  </si>
  <si>
    <t>8.3.64.49</t>
  </si>
  <si>
    <t>Hovedenhet</t>
  </si>
  <si>
    <t>Repeater</t>
  </si>
  <si>
    <t>8.3.64.5</t>
  </si>
  <si>
    <t>Antenneanlegg</t>
  </si>
  <si>
    <t>8.3.64.51</t>
  </si>
  <si>
    <t>8.3.64.52</t>
  </si>
  <si>
    <t>8.3.64.53</t>
  </si>
  <si>
    <t>8.3.64.54</t>
  </si>
  <si>
    <t>8.3.64.59</t>
  </si>
  <si>
    <t>Antennemast</t>
  </si>
  <si>
    <t>Antenne</t>
  </si>
  <si>
    <t>Strålekoaksialkabel</t>
  </si>
  <si>
    <t>Matekabel</t>
  </si>
  <si>
    <t>8.3.64.9</t>
  </si>
  <si>
    <t>8.3.64.91</t>
  </si>
  <si>
    <t>8.3.64.99</t>
  </si>
  <si>
    <t>8.3.65.1</t>
  </si>
  <si>
    <t>8.3.65.11</t>
  </si>
  <si>
    <t>8.3.65.12</t>
  </si>
  <si>
    <t>8.3.65.13</t>
  </si>
  <si>
    <t>8.3.65.14</t>
  </si>
  <si>
    <t>8.3.65.19</t>
  </si>
  <si>
    <t>Toganviseranlegg</t>
  </si>
  <si>
    <t>8.3.65.15</t>
  </si>
  <si>
    <t>8.3.65.16</t>
  </si>
  <si>
    <t>Presentasjonsdel for toganviser</t>
  </si>
  <si>
    <t>Styringssystem for toganviser</t>
  </si>
  <si>
    <t>Mekanisk utstyr</t>
  </si>
  <si>
    <t>Master mv.</t>
  </si>
  <si>
    <t>8.3.65.2</t>
  </si>
  <si>
    <t>8.3.65.21</t>
  </si>
  <si>
    <t>8.3.65.29</t>
  </si>
  <si>
    <t>Uranlegg</t>
  </si>
  <si>
    <t>Ursentral</t>
  </si>
  <si>
    <t>8.3.65.3</t>
  </si>
  <si>
    <t>8.3.65.31</t>
  </si>
  <si>
    <t>8.3.65.32</t>
  </si>
  <si>
    <t>8.3.65.33</t>
  </si>
  <si>
    <t>8.3.65.34</t>
  </si>
  <si>
    <t>8.3.65.35</t>
  </si>
  <si>
    <t>8.3.65.36</t>
  </si>
  <si>
    <t>8.3.65.39</t>
  </si>
  <si>
    <t>8.3.65.37</t>
  </si>
  <si>
    <t>Høyttaleranlegg</t>
  </si>
  <si>
    <t>Høyttalere</t>
  </si>
  <si>
    <t>Mikrofoner for tale</t>
  </si>
  <si>
    <t>Mikrofoner for automatisk volumkontroll</t>
  </si>
  <si>
    <t>8.3.65.9</t>
  </si>
  <si>
    <t>8.3.65.91</t>
  </si>
  <si>
    <t>8.3.65.99</t>
  </si>
  <si>
    <t>8.3.66.1</t>
  </si>
  <si>
    <t>8.3.66.2</t>
  </si>
  <si>
    <t>8.3.66.9</t>
  </si>
  <si>
    <t>8.3.66.91</t>
  </si>
  <si>
    <t>8.3.66.99</t>
  </si>
  <si>
    <t>8.3.69.91</t>
  </si>
  <si>
    <t>8.3.69.99</t>
  </si>
  <si>
    <t>8.1.57</t>
  </si>
  <si>
    <t>Formasjonsplan på sprengt stein</t>
  </si>
  <si>
    <t>8.1.57.11</t>
  </si>
  <si>
    <t>8.1.57.1</t>
  </si>
  <si>
    <t>8.1.57.12</t>
  </si>
  <si>
    <t>8.1.57.19</t>
  </si>
  <si>
    <t>Formasjonsplan på oppfylt sprengt stein</t>
  </si>
  <si>
    <t>01</t>
  </si>
  <si>
    <t>02</t>
  </si>
  <si>
    <t>03</t>
  </si>
  <si>
    <t>04</t>
  </si>
  <si>
    <t>05</t>
  </si>
  <si>
    <t>08</t>
  </si>
  <si>
    <t>09</t>
  </si>
  <si>
    <t>Ledelse mv.</t>
  </si>
  <si>
    <t xml:space="preserve">Planlegging  </t>
  </si>
  <si>
    <t>Interne administrasjons- og driftsoppgaver</t>
  </si>
  <si>
    <t>Andre kostnader (inkl. Reserve/Margin)</t>
  </si>
  <si>
    <t>Grunnkalkyle (Totale prosjektkostnader - 09):</t>
  </si>
  <si>
    <t>Andre administrative oppgaver (overhead)</t>
  </si>
  <si>
    <t>Margin</t>
  </si>
  <si>
    <t>01.1</t>
  </si>
  <si>
    <t>01.2</t>
  </si>
  <si>
    <t>01.3</t>
  </si>
  <si>
    <t>01.4</t>
  </si>
  <si>
    <t>01.5</t>
  </si>
  <si>
    <t>01.6</t>
  </si>
  <si>
    <t>01.7</t>
  </si>
  <si>
    <t>01.8</t>
  </si>
  <si>
    <t>01.9</t>
  </si>
  <si>
    <t>Etats- og avdelingsledelse</t>
  </si>
  <si>
    <t>Prosjekt-, bygge- og driftsledelse</t>
  </si>
  <si>
    <t>Egenutvikling</t>
  </si>
  <si>
    <t>Organisasjonsmessig arbeid tillitsvalgte</t>
  </si>
  <si>
    <t>Internrevisjon</t>
  </si>
  <si>
    <t>Pl, Bl, Prl</t>
  </si>
  <si>
    <t>02.1</t>
  </si>
  <si>
    <t>02.2</t>
  </si>
  <si>
    <t>02.3</t>
  </si>
  <si>
    <t>02.4</t>
  </si>
  <si>
    <t>02.5</t>
  </si>
  <si>
    <t>02.6</t>
  </si>
  <si>
    <t>02.7</t>
  </si>
  <si>
    <t>02.8</t>
  </si>
  <si>
    <t>02.9</t>
  </si>
  <si>
    <t>Utredninger</t>
  </si>
  <si>
    <t>Regulerings-/detaljplaner</t>
  </si>
  <si>
    <t>Kommunedel-/Hovedplaner</t>
  </si>
  <si>
    <t>Trafikkplaner</t>
  </si>
  <si>
    <t>Bru- og tunnelplanlegging inkl forprosjekt</t>
  </si>
  <si>
    <t>Udefinerte tekniske planoppgaver</t>
  </si>
  <si>
    <t>Forvaltningsrettede planoppgaver</t>
  </si>
  <si>
    <t>03.1</t>
  </si>
  <si>
    <t>03.2</t>
  </si>
  <si>
    <t>03.3</t>
  </si>
  <si>
    <t>03.4</t>
  </si>
  <si>
    <t>03.5</t>
  </si>
  <si>
    <t>03.9</t>
  </si>
  <si>
    <t>Byggeplaner</t>
  </si>
  <si>
    <t>Spesielle prosjekter</t>
  </si>
  <si>
    <t>Teknisk godkjenning</t>
  </si>
  <si>
    <t>Anbudsutarbeidelse</t>
  </si>
  <si>
    <t>04.1</t>
  </si>
  <si>
    <t>04.2</t>
  </si>
  <si>
    <t>04.3</t>
  </si>
  <si>
    <t>04.4</t>
  </si>
  <si>
    <t>04.5</t>
  </si>
  <si>
    <t>04.6</t>
  </si>
  <si>
    <t>04.7</t>
  </si>
  <si>
    <t>04.8</t>
  </si>
  <si>
    <t>04.9</t>
  </si>
  <si>
    <t>Personalarbeid</t>
  </si>
  <si>
    <t>Lønningsarbeid</t>
  </si>
  <si>
    <t>Fakturabehandling/utbetaling, kassatjenester</t>
  </si>
  <si>
    <t>Innkjøpstjenester</t>
  </si>
  <si>
    <t>Fellestjenester</t>
  </si>
  <si>
    <t>EDB-systemer - drift, utvikling</t>
  </si>
  <si>
    <t>Intern rådgivning, informasjon</t>
  </si>
  <si>
    <t>Helse, miljø og sikkerhet</t>
  </si>
  <si>
    <t>05.1</t>
  </si>
  <si>
    <t>05.2</t>
  </si>
  <si>
    <t>05.3</t>
  </si>
  <si>
    <t>05.4</t>
  </si>
  <si>
    <t>05.5</t>
  </si>
  <si>
    <t>05.6</t>
  </si>
  <si>
    <t>05.7</t>
  </si>
  <si>
    <t>05.8</t>
  </si>
  <si>
    <t>05.9</t>
  </si>
  <si>
    <t>FOU- og utviklingsprosjekter</t>
  </si>
  <si>
    <t>Saksbehandling</t>
  </si>
  <si>
    <t>Normaler/retningslinjer</t>
  </si>
  <si>
    <t>Lov- og forskriftsarbeid</t>
  </si>
  <si>
    <t>Utredninger/analyser</t>
  </si>
  <si>
    <t>Ekstern rådgivning, informasjon, foredrag</t>
  </si>
  <si>
    <t>Rettssaker</t>
  </si>
  <si>
    <t>08.1</t>
  </si>
  <si>
    <t>08.2</t>
  </si>
  <si>
    <t>08.9</t>
  </si>
  <si>
    <t>09.1</t>
  </si>
  <si>
    <t>09.2</t>
  </si>
  <si>
    <t>09.3</t>
  </si>
  <si>
    <t>09.4</t>
  </si>
  <si>
    <t>09.5</t>
  </si>
  <si>
    <t>09.6</t>
  </si>
  <si>
    <t>09.7</t>
  </si>
  <si>
    <t>09.8</t>
  </si>
  <si>
    <t>09.9</t>
  </si>
  <si>
    <t>Refusjoner</t>
  </si>
  <si>
    <t>Ikke prosessfordelt arbeid utført av kommuner</t>
  </si>
  <si>
    <t>Midlertidig postering av forskuddsutbetalinger</t>
  </si>
  <si>
    <t>Ufordelte entreprenørkostnader</t>
  </si>
  <si>
    <t>Ufordelte entreprenørkostnader, pris- og lønnsjusteringer</t>
  </si>
  <si>
    <t>Innestående beløp entreprenører</t>
  </si>
  <si>
    <t>Skadeerstatninger</t>
  </si>
  <si>
    <t>Varer og tjenester som ikke kan henføres til arbeidsprosesser</t>
  </si>
  <si>
    <t>Reserve</t>
  </si>
  <si>
    <t>Grunnerverv og eiendomsforvaltning sammendrag</t>
  </si>
  <si>
    <t>Erverv av grunn og rettigheter</t>
  </si>
  <si>
    <t>Oppmåling av eiendommer</t>
  </si>
  <si>
    <t>Forvaltning av kart og data</t>
  </si>
  <si>
    <t>Eiendomsforvaltning</t>
  </si>
  <si>
    <t>Forhandlinger/Skjønn</t>
  </si>
  <si>
    <t>Supplering av grunnlagsnett</t>
  </si>
  <si>
    <t>Oppmåling av eiendomsgrenser</t>
  </si>
  <si>
    <t>Etablering av grunnlagsnett</t>
  </si>
  <si>
    <t>Fotogrammetrisk kartlegging</t>
  </si>
  <si>
    <t>Regionalt samarbeid (Geovekst)</t>
  </si>
  <si>
    <t>Terrengmodellmålinger</t>
  </si>
  <si>
    <t>Tachymetermålinger</t>
  </si>
  <si>
    <t>Utsettingsmålinger (stikking)</t>
  </si>
  <si>
    <t>Kontroll av grunnlagsnett</t>
  </si>
  <si>
    <t>Andre kontrollmålinger</t>
  </si>
  <si>
    <t>Forvaltning av kartdata, fastmerker, mv.</t>
  </si>
  <si>
    <t>Oppfølgning av EDB-systemer</t>
  </si>
  <si>
    <t>Tegning/plotting - geunnlagskart</t>
  </si>
  <si>
    <t>Oversikt over eiendommer</t>
  </si>
  <si>
    <t>Nabosaker</t>
  </si>
  <si>
    <t>Salg - leie - feste ev eiendommer</t>
  </si>
  <si>
    <t>8.9.23</t>
  </si>
  <si>
    <t>8.9.24</t>
  </si>
  <si>
    <t>8.9.25</t>
  </si>
  <si>
    <t>8.9.26</t>
  </si>
  <si>
    <t>Tilleggsoperasjoner ved produserende anlegg</t>
  </si>
  <si>
    <t>Produksjon av sementstabiliserende masser</t>
  </si>
  <si>
    <t>Produksjon av betong</t>
  </si>
  <si>
    <t>Utvendig anlegg</t>
  </si>
  <si>
    <t>8.3.55.3</t>
  </si>
  <si>
    <t>8.3.55.31</t>
  </si>
  <si>
    <t>8.3.55.32</t>
  </si>
  <si>
    <t>8.3.55.39</t>
  </si>
  <si>
    <t>Rasvarslingsanlegg</t>
  </si>
  <si>
    <t>8.3.55.4</t>
  </si>
  <si>
    <t>8.3.55.41</t>
  </si>
  <si>
    <t>8.3.55.42</t>
  </si>
  <si>
    <t>8.3.55.43</t>
  </si>
  <si>
    <t>8.3.55.49</t>
  </si>
  <si>
    <t>Skiftestillverk</t>
  </si>
  <si>
    <t>8.3.55.9</t>
  </si>
  <si>
    <t>8.3.55.91</t>
  </si>
  <si>
    <t>8.3.55.99</t>
  </si>
  <si>
    <t>8.3.56.1</t>
  </si>
  <si>
    <t>Kodere</t>
  </si>
  <si>
    <t>8.3.56.11</t>
  </si>
  <si>
    <t>8.3.56.12</t>
  </si>
  <si>
    <t>8.3.56.19</t>
  </si>
  <si>
    <t>8.3.56.2</t>
  </si>
  <si>
    <t>Baliser</t>
  </si>
  <si>
    <t>8.3.56.21</t>
  </si>
  <si>
    <t>8.3.56.22</t>
  </si>
  <si>
    <t>8.3.56.29</t>
  </si>
  <si>
    <t>8.3.21.11</t>
  </si>
  <si>
    <t>8.3.21.12</t>
  </si>
  <si>
    <t>8.3.21.13</t>
  </si>
  <si>
    <t>8.3.21.14</t>
  </si>
  <si>
    <t>8.3.21.15</t>
  </si>
  <si>
    <t>8.3.21.19</t>
  </si>
  <si>
    <t>Åk i stål</t>
  </si>
  <si>
    <t>Barduner og bardunbolter</t>
  </si>
  <si>
    <t>Strevere</t>
  </si>
  <si>
    <t>Beskyttelse</t>
  </si>
  <si>
    <t>8.2.10</t>
  </si>
  <si>
    <t>8.2.12</t>
  </si>
  <si>
    <t>Rigg, bygninger og generelle driftsomkostninger</t>
  </si>
  <si>
    <t>Tilrigging</t>
  </si>
  <si>
    <t>Drift av rigg og midlertidige bygninger</t>
  </si>
  <si>
    <t>Nedrigging</t>
  </si>
  <si>
    <t>Prosjektering</t>
  </si>
  <si>
    <t>Andre administrative oppgaver</t>
  </si>
  <si>
    <t>Sikkerhetsvakt, los etc. holdt av entreprenør</t>
  </si>
  <si>
    <t>8.2.14</t>
  </si>
  <si>
    <t>Laboratorieundersøkelser</t>
  </si>
  <si>
    <t>Bindelag av asfaltbetong (Ab)</t>
  </si>
  <si>
    <t>Bindelag av øvrige massetyper</t>
  </si>
  <si>
    <t>Asfaltdekker slitelag</t>
  </si>
  <si>
    <t>Slitelag av mykasfalt</t>
  </si>
  <si>
    <t>Slitelag av asfaltgrusbetong (Agb)</t>
  </si>
  <si>
    <t>Slitelag av skjelettasfalt (Ska)</t>
  </si>
  <si>
    <t>Slitelag av asfaltbetong (Ab)</t>
  </si>
  <si>
    <t>Slitelag av støpeasfalt (Sta)</t>
  </si>
  <si>
    <t>Slitelag av øvrige massetyper</t>
  </si>
  <si>
    <t>8.1.65.4</t>
  </si>
  <si>
    <t>Armering av asfaltdekker</t>
  </si>
  <si>
    <t>Betongdekker, nye</t>
  </si>
  <si>
    <t>Uarmerte betongdekker</t>
  </si>
  <si>
    <t>Fugearbeider</t>
  </si>
  <si>
    <t xml:space="preserve">m </t>
  </si>
  <si>
    <t>Langsgående fuger</t>
  </si>
  <si>
    <t>Tversgående ekspansjonsfuger</t>
  </si>
  <si>
    <t>Tversgående kontraksjonsfuger</t>
  </si>
  <si>
    <t>Tversgående vinkelendringsfuger</t>
  </si>
  <si>
    <t>Valsebetong</t>
  </si>
  <si>
    <t>Steindekker av naturstein</t>
  </si>
  <si>
    <t>Belegning på skuldre</t>
  </si>
  <si>
    <t>Belegning på opphøyde arealer</t>
  </si>
  <si>
    <t>Asfaltdekke på fortau/gangbane/trafikkøy</t>
  </si>
  <si>
    <t>Oppfyllingsmasser på trafikkøy</t>
  </si>
  <si>
    <t>8.1.70</t>
  </si>
  <si>
    <t>8.1.71</t>
  </si>
  <si>
    <t>Murer</t>
  </si>
  <si>
    <t>8.1.72</t>
  </si>
  <si>
    <t>8.1.73</t>
  </si>
  <si>
    <t>Stabilitetssikring i dagen samt opprydding etter skred og flom</t>
  </si>
  <si>
    <t>8.1.74</t>
  </si>
  <si>
    <t>Grøntarealer og skråninger</t>
  </si>
  <si>
    <t>8.1.75</t>
  </si>
  <si>
    <t>Kantstein, rekkverk og gjerder</t>
  </si>
  <si>
    <t>8.1.76</t>
  </si>
  <si>
    <t>8.1.77</t>
  </si>
  <si>
    <t>Bruer og kaier</t>
  </si>
  <si>
    <t>8.1.90</t>
  </si>
  <si>
    <t>8.1.99</t>
  </si>
  <si>
    <t>Snøbrøyting</t>
  </si>
  <si>
    <t>8.1.94</t>
  </si>
  <si>
    <t>8.1.92</t>
  </si>
  <si>
    <t>8.1.93</t>
  </si>
  <si>
    <t>Snø- og isrydding</t>
  </si>
  <si>
    <t>Strøing</t>
  </si>
  <si>
    <t>Spesielle vinterarbeider</t>
  </si>
  <si>
    <t>Felles byggherrekostnadene sammendrag</t>
  </si>
  <si>
    <t>8.1.73.22</t>
  </si>
  <si>
    <t>8.1.73.23</t>
  </si>
  <si>
    <t>8.1.73.24</t>
  </si>
  <si>
    <t>8.1.73.91</t>
  </si>
  <si>
    <t>8.1.73.99</t>
  </si>
  <si>
    <t>8.1.73.41</t>
  </si>
  <si>
    <t>8.1.73.42</t>
  </si>
  <si>
    <t>8.1.73.43</t>
  </si>
  <si>
    <t>8.1.73.29</t>
  </si>
  <si>
    <t>8.1.73.19</t>
  </si>
  <si>
    <t>Kilrensk</t>
  </si>
  <si>
    <t>Maskinrensk</t>
  </si>
  <si>
    <t>Fullt innstøpte bolter, spredt</t>
  </si>
  <si>
    <t>Fullt innstøpte bolter, systematisk</t>
  </si>
  <si>
    <t>Forankrede bolter, spredt</t>
  </si>
  <si>
    <t>Forankrede bolter, systematisk</t>
  </si>
  <si>
    <t>Fjellbånd og nett</t>
  </si>
  <si>
    <t>Stabilitetssikring</t>
  </si>
  <si>
    <t>Vann- og frostsikring</t>
  </si>
  <si>
    <t>Tunneler sammendrag</t>
  </si>
  <si>
    <t>Støyskjermer</t>
  </si>
  <si>
    <t>Gjerder</t>
  </si>
  <si>
    <t>Miljøtiltak sammendrag</t>
  </si>
  <si>
    <t>Riving / Rehabilitering</t>
  </si>
  <si>
    <t>Riving sammendarg</t>
  </si>
  <si>
    <t>8.2.1</t>
  </si>
  <si>
    <t>Vegetasjonsrydding</t>
  </si>
  <si>
    <t>8.1.21.11</t>
  </si>
  <si>
    <t>8.1.21.13</t>
  </si>
  <si>
    <t>8.1.21.14</t>
  </si>
  <si>
    <t>8.1.21.19</t>
  </si>
  <si>
    <t>8.2.29.1</t>
  </si>
  <si>
    <t>8.2.29.9</t>
  </si>
  <si>
    <t>8.2.31.91</t>
  </si>
  <si>
    <t>8.2.31.99</t>
  </si>
  <si>
    <t>Se ark: Felles entrep.kost. post 8.0.12</t>
  </si>
  <si>
    <t>Se ark: Felles entrep.kost. post 8.0.13</t>
  </si>
  <si>
    <t>Se ark: Felles entrep.kost. post 8.0.14</t>
  </si>
  <si>
    <t>Se ark: Felles entrep.kost. post 8.0.16</t>
  </si>
  <si>
    <t>Se ark: Grunnarbeider post 8.1.17</t>
  </si>
  <si>
    <t>Se ark: Felleskostnader</t>
  </si>
  <si>
    <t>8.2.79.1</t>
  </si>
  <si>
    <t>8.2.79.2</t>
  </si>
  <si>
    <t>8.2.79.9</t>
  </si>
  <si>
    <t>8.2.69.1</t>
  </si>
  <si>
    <t>8.2.69.2</t>
  </si>
  <si>
    <t>8.2.69.9</t>
  </si>
  <si>
    <t>Se ark: Felles entrep.kost. post 8.0.15</t>
  </si>
  <si>
    <t>Se ark: Felles entrep.kost. post 8.0.18</t>
  </si>
  <si>
    <t>Se ark: Felles entrep.kost. post 8.0.19</t>
  </si>
  <si>
    <t>Se ark: Tunneler</t>
  </si>
  <si>
    <t>Fundament, omstøping og omfylling for rør</t>
  </si>
  <si>
    <t>8.1.45.221</t>
  </si>
  <si>
    <t>Korrugert plastrør</t>
  </si>
  <si>
    <t>8.1.45.231</t>
  </si>
  <si>
    <t>8.1.45.229</t>
  </si>
  <si>
    <t>8.1.45.239</t>
  </si>
  <si>
    <t>8.1.45.241</t>
  </si>
  <si>
    <t>8.1.45.249</t>
  </si>
  <si>
    <t>8.1.45.211</t>
  </si>
  <si>
    <t>8.1.11.42</t>
  </si>
  <si>
    <t>8.1.11.43</t>
  </si>
  <si>
    <t>8.1.11.44</t>
  </si>
  <si>
    <t>8.1.11.45</t>
  </si>
  <si>
    <t>8.1.11.46</t>
  </si>
  <si>
    <t>8.1.11.49</t>
  </si>
  <si>
    <t>8.1.11.51</t>
  </si>
  <si>
    <t>8.1.11.52</t>
  </si>
  <si>
    <t>8.1.11.53</t>
  </si>
  <si>
    <t>8.1.11.54</t>
  </si>
  <si>
    <t>8.1.11.59</t>
  </si>
  <si>
    <t>8.1.11.61</t>
  </si>
  <si>
    <t>8.1.11.62</t>
  </si>
  <si>
    <t>8.1.11.63</t>
  </si>
  <si>
    <t>8.1.11.69</t>
  </si>
  <si>
    <t>8.1.11.71</t>
  </si>
  <si>
    <t>8.1.11.72</t>
  </si>
  <si>
    <t>8.1.11.73</t>
  </si>
  <si>
    <t>8.1.11.74</t>
  </si>
  <si>
    <t>8.1.11.79</t>
  </si>
  <si>
    <t>8.1.11.91</t>
  </si>
  <si>
    <t>8.1.11.92</t>
  </si>
  <si>
    <t>8.1.11.99</t>
  </si>
  <si>
    <t>8.1.11.81</t>
  </si>
  <si>
    <t>8.1.11.82</t>
  </si>
  <si>
    <t>8.1.11.89</t>
  </si>
  <si>
    <t>8.1.31.111</t>
  </si>
  <si>
    <t>8.1.31.112</t>
  </si>
  <si>
    <t>8.1.31.113</t>
  </si>
  <si>
    <t>8.1.31.119</t>
  </si>
  <si>
    <t>Sonderboring med hullengde inntil 12 m</t>
  </si>
  <si>
    <t>Sonderboring med hullengde inntil 24 m</t>
  </si>
  <si>
    <t>Sonderboring med hullengde inntil 36 m</t>
  </si>
  <si>
    <t>8.1.74.43</t>
  </si>
  <si>
    <t>Utlegging og bearbeiding av jord</t>
  </si>
  <si>
    <t>8.1.74.44</t>
  </si>
  <si>
    <t>8.1.74.5</t>
  </si>
  <si>
    <t>Gressetablering</t>
  </si>
  <si>
    <t>8.1.74.6</t>
  </si>
  <si>
    <t>Plantearbeider</t>
  </si>
  <si>
    <t>8.1.74.7</t>
  </si>
  <si>
    <t>8.3.65.291</t>
  </si>
  <si>
    <t>8.3.65.299</t>
  </si>
  <si>
    <t>8.3.65.211</t>
  </si>
  <si>
    <t>8.3.65.219</t>
  </si>
  <si>
    <t>8.3.65.214</t>
  </si>
  <si>
    <t>8.3.33.111</t>
  </si>
  <si>
    <t>Armatur</t>
  </si>
  <si>
    <t>8.3.33.119</t>
  </si>
  <si>
    <t>8.3.33.112</t>
  </si>
  <si>
    <t>8.3.33.115</t>
  </si>
  <si>
    <t>8.3.35.21</t>
  </si>
  <si>
    <t>8.3.35.22</t>
  </si>
  <si>
    <t>8.3.35.29</t>
  </si>
  <si>
    <t>8.3.35.121</t>
  </si>
  <si>
    <t>8.3.35.122</t>
  </si>
  <si>
    <t>8.3.35.129</t>
  </si>
  <si>
    <t>8.3.35.291</t>
  </si>
  <si>
    <t>8.3.35.299</t>
  </si>
  <si>
    <t>8.3.35.391</t>
  </si>
  <si>
    <t>8.3.35.399</t>
  </si>
  <si>
    <t>8.1.83.41</t>
  </si>
  <si>
    <t>8.1.83.42</t>
  </si>
  <si>
    <t>8.1.83.43</t>
  </si>
  <si>
    <t>8.1.83.49</t>
  </si>
  <si>
    <t>8.1.83.91</t>
  </si>
  <si>
    <t>8.1.83.99</t>
  </si>
  <si>
    <t>8.1.84.1</t>
  </si>
  <si>
    <t>8.1.84.2</t>
  </si>
  <si>
    <t>8.1.84.3</t>
  </si>
  <si>
    <t>8.1.84.4</t>
  </si>
  <si>
    <t>8.1.84.5</t>
  </si>
  <si>
    <t>8.1.84.6</t>
  </si>
  <si>
    <t>8.1.84.7</t>
  </si>
  <si>
    <t>8.1.84.8</t>
  </si>
  <si>
    <t>8.1.84.9</t>
  </si>
  <si>
    <t>8.1.84.11</t>
  </si>
  <si>
    <t>8.1.84.19</t>
  </si>
  <si>
    <t>8.1.84.21</t>
  </si>
  <si>
    <t>8.1.84.23</t>
  </si>
  <si>
    <t>8.1.84.29</t>
  </si>
  <si>
    <t>8.1.84.31</t>
  </si>
  <si>
    <t>8.1.84.32</t>
  </si>
  <si>
    <t>8.1.84.33</t>
  </si>
  <si>
    <t>8.1.84.34</t>
  </si>
  <si>
    <t>8.1.84.35</t>
  </si>
  <si>
    <t>8.1.84.39</t>
  </si>
  <si>
    <t>8.1.84.41</t>
  </si>
  <si>
    <t>8.1.84.42</t>
  </si>
  <si>
    <t>8.1.84.43</t>
  </si>
  <si>
    <t>8.1.84.49</t>
  </si>
  <si>
    <t>8.1.84.91</t>
  </si>
  <si>
    <t>8.1.84.99</t>
  </si>
  <si>
    <t>8.1.85.1</t>
  </si>
  <si>
    <t>8.1.85.2</t>
  </si>
  <si>
    <t>8.1.85.3</t>
  </si>
  <si>
    <t>8.1.85.4</t>
  </si>
  <si>
    <t>8.1.85.5</t>
  </si>
  <si>
    <t>8.1.85.6</t>
  </si>
  <si>
    <t>8.1.85.7</t>
  </si>
  <si>
    <t>8.1.85.8</t>
  </si>
  <si>
    <t>8.1.85.9</t>
  </si>
  <si>
    <t>8.1.85.11</t>
  </si>
  <si>
    <t>8.1.85.19</t>
  </si>
  <si>
    <t>8.1.85.21</t>
  </si>
  <si>
    <t>8.1.85.23</t>
  </si>
  <si>
    <t>8.1.85.29</t>
  </si>
  <si>
    <t>8.1.85.31</t>
  </si>
  <si>
    <t>8.1.85.32</t>
  </si>
  <si>
    <t>8.1.85.33</t>
  </si>
  <si>
    <t>8.1.85.34</t>
  </si>
  <si>
    <t>8.1.85.35</t>
  </si>
  <si>
    <t>8.1.85.39</t>
  </si>
  <si>
    <t>8.1.85.41</t>
  </si>
  <si>
    <t>8.1.85.42</t>
  </si>
  <si>
    <t>8.1.85.43</t>
  </si>
  <si>
    <t>8.1.85.49</t>
  </si>
  <si>
    <t>8.1.85.91</t>
  </si>
  <si>
    <t>8.1.85.99</t>
  </si>
  <si>
    <t>8.1.86.1</t>
  </si>
  <si>
    <t>8.1.86.2</t>
  </si>
  <si>
    <t>8.1.86.3</t>
  </si>
  <si>
    <t>8.1.86.4</t>
  </si>
  <si>
    <t>8.1.86.5</t>
  </si>
  <si>
    <t>8.1.86.6</t>
  </si>
  <si>
    <t>8.1.86.7</t>
  </si>
  <si>
    <t>8.1.86.8</t>
  </si>
  <si>
    <t>8.1.86.9</t>
  </si>
  <si>
    <t>8.1.86.11</t>
  </si>
  <si>
    <t>8.1.86.19</t>
  </si>
  <si>
    <t>8.1.86.21</t>
  </si>
  <si>
    <t>8.1.86.23</t>
  </si>
  <si>
    <t>8.1.86.29</t>
  </si>
  <si>
    <t>8.1.86.31</t>
  </si>
  <si>
    <t>8.1.86.32</t>
  </si>
  <si>
    <t>8.1.86.33</t>
  </si>
  <si>
    <t>8.1.86.34</t>
  </si>
  <si>
    <t>8.1.86.35</t>
  </si>
  <si>
    <t>8.1.86.39</t>
  </si>
  <si>
    <t>8.1.86.41</t>
  </si>
  <si>
    <t>8.1.86.42</t>
  </si>
  <si>
    <t>8.1.86.43</t>
  </si>
  <si>
    <t>8.1.86.49</t>
  </si>
  <si>
    <t>8.1.89.1</t>
  </si>
  <si>
    <t>8.1.89.2</t>
  </si>
  <si>
    <t>8.1.89.3</t>
  </si>
  <si>
    <t>8.1.89.4</t>
  </si>
  <si>
    <t>8.1.89.5</t>
  </si>
  <si>
    <t>8.1.89.6</t>
  </si>
  <si>
    <t>8.1.89.7</t>
  </si>
  <si>
    <t>8.1.89.8</t>
  </si>
  <si>
    <t>8.1.89.9</t>
  </si>
  <si>
    <t>8.1.89.11</t>
  </si>
  <si>
    <t>8.1.89.19</t>
  </si>
  <si>
    <t>8.1.89.21</t>
  </si>
  <si>
    <t>8.1.89.23</t>
  </si>
  <si>
    <t>8.1.89.29</t>
  </si>
  <si>
    <t>8.1.89.31</t>
  </si>
  <si>
    <t>8.1.89.32</t>
  </si>
  <si>
    <t>8.1.89.33</t>
  </si>
  <si>
    <t>8.1.89.34</t>
  </si>
  <si>
    <t>8.1.89.35</t>
  </si>
  <si>
    <t>8.1.89.39</t>
  </si>
  <si>
    <t>8.1.89.41</t>
  </si>
  <si>
    <t>8.1.89.42</t>
  </si>
  <si>
    <t>8.1.89.43</t>
  </si>
  <si>
    <t>8.1.89.49</t>
  </si>
  <si>
    <t>8.1.89.91</t>
  </si>
  <si>
    <t>8.1.89.99</t>
  </si>
  <si>
    <t>8.3.24.9</t>
  </si>
  <si>
    <t>8.3.24.1</t>
  </si>
  <si>
    <t>8.3.21.91</t>
  </si>
  <si>
    <t>8.3.21.99</t>
  </si>
  <si>
    <t>8.3.22.91</t>
  </si>
  <si>
    <t>8.3.22.99</t>
  </si>
  <si>
    <t>8.3.23.91</t>
  </si>
  <si>
    <t>8.3.23.99</t>
  </si>
  <si>
    <t>Kontaktledningsanlegg</t>
  </si>
  <si>
    <t>Termografering</t>
  </si>
  <si>
    <t>8.3.31.1</t>
  </si>
  <si>
    <t>Fordelingsskap</t>
  </si>
  <si>
    <t>8.3.31.11</t>
  </si>
  <si>
    <t>Regulering</t>
  </si>
  <si>
    <t>8.3.31.12</t>
  </si>
  <si>
    <t>Skapanlegg</t>
  </si>
  <si>
    <t>8.3.31.13</t>
  </si>
  <si>
    <t>Vern</t>
  </si>
  <si>
    <t>8.3.31.14</t>
  </si>
  <si>
    <t>Overvåking</t>
  </si>
  <si>
    <t>8.3.31.19</t>
  </si>
  <si>
    <t>8.3.31.2</t>
  </si>
  <si>
    <t>Transformator</t>
  </si>
  <si>
    <t>8.3.31.21</t>
  </si>
  <si>
    <t>Oljeisolert</t>
  </si>
  <si>
    <t>8.3.31.22</t>
  </si>
  <si>
    <t>Tørrisolert</t>
  </si>
  <si>
    <t>8.3.31.29</t>
  </si>
  <si>
    <t>8.3.31.3</t>
  </si>
  <si>
    <t>Varmeelementer</t>
  </si>
  <si>
    <t>8.3.31.31</t>
  </si>
  <si>
    <t>8.3.31.32</t>
  </si>
  <si>
    <t>8.3.31.9</t>
  </si>
  <si>
    <t>8.3.32.1</t>
  </si>
  <si>
    <t>8.3.32.11</t>
  </si>
  <si>
    <t>8.3.32.12</t>
  </si>
  <si>
    <t>8.3.32.19</t>
  </si>
  <si>
    <t>8.3.32.2</t>
  </si>
  <si>
    <t>8.3.32.21</t>
  </si>
  <si>
    <t>8.3.32.22</t>
  </si>
  <si>
    <t>Styring</t>
  </si>
  <si>
    <t>8.3.32.23</t>
  </si>
  <si>
    <t>Skapanlegg/kiosk</t>
  </si>
  <si>
    <t>8.3.32.29</t>
  </si>
  <si>
    <t>8.3.32.3</t>
  </si>
  <si>
    <t>Togvarmepost</t>
  </si>
  <si>
    <t>8.3.32.31</t>
  </si>
  <si>
    <t>Støpsel</t>
  </si>
  <si>
    <t>8.3.32.32</t>
  </si>
  <si>
    <t>8.3.32.33</t>
  </si>
  <si>
    <t>8.3.32.34</t>
  </si>
  <si>
    <t>Konsoll</t>
  </si>
  <si>
    <t>8.3.32.39</t>
  </si>
  <si>
    <t>8.3.32.9</t>
  </si>
  <si>
    <t>8.1.82.13</t>
  </si>
  <si>
    <t>8.1.82.14</t>
  </si>
  <si>
    <t>8.1.82.15</t>
  </si>
  <si>
    <t>8.1.82.191</t>
  </si>
  <si>
    <t>8.1.82.199</t>
  </si>
  <si>
    <t>Rigg for fjellsprengningsarbeider under vann</t>
  </si>
  <si>
    <t>Midlertidig beskyttelse av formasjonsplan og overbygning</t>
  </si>
  <si>
    <t>Provisoriske planoverganger</t>
  </si>
  <si>
    <t>8.1.17.21</t>
  </si>
  <si>
    <t>8.1.17.22</t>
  </si>
  <si>
    <t>8.1.17.26</t>
  </si>
  <si>
    <t>8.1.17.31</t>
  </si>
  <si>
    <t>8.1.17.32</t>
  </si>
  <si>
    <t>8.1.17.33</t>
  </si>
  <si>
    <t>8.1.17.39</t>
  </si>
  <si>
    <t>8.1.17.51</t>
  </si>
  <si>
    <t>8.1.17.52</t>
  </si>
  <si>
    <t>8.1.17.53</t>
  </si>
  <si>
    <t>8.1.17.54</t>
  </si>
  <si>
    <t>8.1.17.55</t>
  </si>
  <si>
    <t>8.1.17.56</t>
  </si>
  <si>
    <t>8.1.17.57</t>
  </si>
  <si>
    <t>8.1.17.58</t>
  </si>
  <si>
    <t>8.1.17.59</t>
  </si>
  <si>
    <t>Sikring av eksisterende vegetasjon</t>
  </si>
  <si>
    <t>8.1.17.61</t>
  </si>
  <si>
    <t>8.1.17.62</t>
  </si>
  <si>
    <t>8.1.17.69</t>
  </si>
  <si>
    <t>8.1.36.79</t>
  </si>
  <si>
    <t>8.1.36.61</t>
  </si>
  <si>
    <t>8.1.36.62</t>
  </si>
  <si>
    <t>8.1.36.69</t>
  </si>
  <si>
    <t>8.1.36.51</t>
  </si>
  <si>
    <t>8.1.36.52</t>
  </si>
  <si>
    <t>8.1.36.53</t>
  </si>
  <si>
    <t>8.1.36.54</t>
  </si>
  <si>
    <t>8.1.36.55</t>
  </si>
  <si>
    <t>8.1.36.56</t>
  </si>
  <si>
    <t>8.1.36.41</t>
  </si>
  <si>
    <t>8.1.36.42</t>
  </si>
  <si>
    <t>8.1.36.43</t>
  </si>
  <si>
    <t>8.1.36.31</t>
  </si>
  <si>
    <t>8.1.36.32</t>
  </si>
  <si>
    <t>8.1.36.33</t>
  </si>
  <si>
    <t>8.1.36.34</t>
  </si>
  <si>
    <t>8.1.36.21</t>
  </si>
  <si>
    <t>8.1.36.22</t>
  </si>
  <si>
    <t>8.1.36.23</t>
  </si>
  <si>
    <t>8.1.36.24</t>
  </si>
  <si>
    <t>8.1.36.29</t>
  </si>
  <si>
    <t>Høyspentfremføring</t>
  </si>
  <si>
    <t>Hovedtavle/Fordelingstavle</t>
  </si>
  <si>
    <t>Kabelframføring mellom hovedtavle/fordelingstavle og armatur</t>
  </si>
  <si>
    <t>Armaturer</t>
  </si>
  <si>
    <t>Kabelframføring mellom hovedtavle/fordelingstavle og ventilatorer</t>
  </si>
  <si>
    <t>Sjaktventilatorer</t>
  </si>
  <si>
    <t>Kjørefeltsignal</t>
  </si>
  <si>
    <t>Trafikktelling, køvarsel, tilfartkontroll</t>
  </si>
  <si>
    <t>Høydebegrensning</t>
  </si>
  <si>
    <t>Bolter, fjellbånd og nett</t>
  </si>
  <si>
    <t>Sprøytebetong</t>
  </si>
  <si>
    <t>Betongvelv og portaler</t>
  </si>
  <si>
    <t>Platevelv og PE-skum</t>
  </si>
  <si>
    <t>8.1.38.11</t>
  </si>
  <si>
    <t>8.1.38.12</t>
  </si>
  <si>
    <t>8.1.38.13</t>
  </si>
  <si>
    <t>8.1.38.14</t>
  </si>
  <si>
    <t>8.1.38.15</t>
  </si>
  <si>
    <t>8.1.38.19</t>
  </si>
  <si>
    <t>Elektriske installasjoner</t>
  </si>
  <si>
    <t xml:space="preserve">Fellesanlegg  </t>
  </si>
  <si>
    <t>Nødstrøm</t>
  </si>
  <si>
    <t>Pumper</t>
  </si>
  <si>
    <t>8.1.38.21</t>
  </si>
  <si>
    <t>8.1.38.29</t>
  </si>
  <si>
    <t>8.1.38.22</t>
  </si>
  <si>
    <t>Rømninsveier</t>
  </si>
  <si>
    <t>Styring/overvåking</t>
  </si>
  <si>
    <t>8.1.38.31</t>
  </si>
  <si>
    <t>8.1.38.39</t>
  </si>
  <si>
    <t>Kommunkasjonssystem</t>
  </si>
  <si>
    <t>8.1.38.41</t>
  </si>
  <si>
    <t>8.1.38.42</t>
  </si>
  <si>
    <t>8.1.38.43</t>
  </si>
  <si>
    <t>8.1.38.49</t>
  </si>
  <si>
    <t xml:space="preserve">Samband </t>
  </si>
  <si>
    <t>Radio</t>
  </si>
  <si>
    <t>8.1.38.51</t>
  </si>
  <si>
    <t>8.1.38.52</t>
  </si>
  <si>
    <t>8.1.38.59</t>
  </si>
  <si>
    <t>Vannrensing</t>
  </si>
  <si>
    <t>Luftrensing</t>
  </si>
  <si>
    <t>Maling av tunnelvegger</t>
  </si>
  <si>
    <t>8.1.38.61</t>
  </si>
  <si>
    <t>8.1.38.69</t>
  </si>
  <si>
    <t>8.1.38.71</t>
  </si>
  <si>
    <t>8.1.38.79</t>
  </si>
  <si>
    <t>8.1.38.81</t>
  </si>
  <si>
    <t>8.1.38.89</t>
  </si>
  <si>
    <t>Renhold</t>
  </si>
  <si>
    <t>8.1.38.91</t>
  </si>
  <si>
    <t>8.1.38.99</t>
  </si>
  <si>
    <t>8.1.40</t>
  </si>
  <si>
    <t>8.1.41</t>
  </si>
  <si>
    <t>8.1.42</t>
  </si>
  <si>
    <t>8.1.43</t>
  </si>
  <si>
    <t>8.1.45</t>
  </si>
  <si>
    <t>8.1.46</t>
  </si>
  <si>
    <t>8.1.47</t>
  </si>
  <si>
    <t>8.1.48</t>
  </si>
  <si>
    <t>8.1.49</t>
  </si>
  <si>
    <t>Åpne grøfter</t>
  </si>
  <si>
    <t>8.1.41.1</t>
  </si>
  <si>
    <t>8.1.41.11</t>
  </si>
  <si>
    <t>8.1.41.19</t>
  </si>
  <si>
    <t>8.1.41.2</t>
  </si>
  <si>
    <t>8.1.41.21</t>
  </si>
  <si>
    <t>8.1.41.22</t>
  </si>
  <si>
    <t>8.1.41.29</t>
  </si>
  <si>
    <t>8.1.41.3</t>
  </si>
  <si>
    <t>8.1.41.31</t>
  </si>
  <si>
    <t>8.1.41.39</t>
  </si>
  <si>
    <t>8.1.41.4</t>
  </si>
  <si>
    <t>8.1.41.41</t>
  </si>
  <si>
    <t>8.1.41.49</t>
  </si>
  <si>
    <t>8.1.41.5</t>
  </si>
  <si>
    <t>8.1.41.51</t>
  </si>
  <si>
    <t>8.1.41.59</t>
  </si>
  <si>
    <t>8.1.41.91</t>
  </si>
  <si>
    <t>8.1.41.99</t>
  </si>
  <si>
    <t>m</t>
  </si>
  <si>
    <t>Åpne grøfter i løsmasse</t>
  </si>
  <si>
    <t>Graving, opplasting, transport og utlegging</t>
  </si>
  <si>
    <t>m3</t>
  </si>
  <si>
    <t>Sprengning, opplasting, transport og utlegging</t>
  </si>
  <si>
    <t>Åpne grøfter i kombinert løsmasse/fjell (løsm&gt;=0,3m)</t>
  </si>
  <si>
    <t>Åpne grøfter i fjell (løsmassetykkelse&lt;0,3m)</t>
  </si>
  <si>
    <t>Avdekking, sprengning, opplasting, transport og utlegging</t>
  </si>
  <si>
    <t>Åpne grøfter i sprengt stein</t>
  </si>
  <si>
    <t>Åpne grøfter i myr</t>
  </si>
  <si>
    <t>8.1.41.9</t>
  </si>
  <si>
    <t>Lukkede grøfter</t>
  </si>
  <si>
    <t>8.1.42.1</t>
  </si>
  <si>
    <t>8.1.42.11</t>
  </si>
  <si>
    <t>8.1.42.19</t>
  </si>
  <si>
    <t>8.1.42.2</t>
  </si>
  <si>
    <t>8.1.42.21</t>
  </si>
  <si>
    <t>8.1.42.22</t>
  </si>
  <si>
    <t>8.1.42.23</t>
  </si>
  <si>
    <t>8.1.42.29</t>
  </si>
  <si>
    <t>8.1.42.3</t>
  </si>
  <si>
    <t>8.1.42.31</t>
  </si>
  <si>
    <t>8.1.42.39</t>
  </si>
  <si>
    <t>8.1.42.4</t>
  </si>
  <si>
    <t>8.1.42.41</t>
  </si>
  <si>
    <t>8.1.42.49</t>
  </si>
  <si>
    <t>8.1.42.5</t>
  </si>
  <si>
    <t>8.1.42.51</t>
  </si>
  <si>
    <t>8.1.42.59</t>
  </si>
  <si>
    <t>8.1.42.9</t>
  </si>
  <si>
    <t>8.1.42.91</t>
  </si>
  <si>
    <t>8.1.42.99</t>
  </si>
  <si>
    <t>8.1.42.6</t>
  </si>
  <si>
    <t>8.1.42.61</t>
  </si>
  <si>
    <t>8.1.42.69</t>
  </si>
  <si>
    <t>8.1.42.7</t>
  </si>
  <si>
    <t>8.1.42.71</t>
  </si>
  <si>
    <t>8.1.42.79</t>
  </si>
  <si>
    <t>Rørgrøft i løsmasse</t>
  </si>
  <si>
    <t>Rørgrøft i kombinert løsmasse/fjell (løsm&gt;=0,3m)</t>
  </si>
  <si>
    <t>Rørgrøft i fjell (løsmassetykkelse&lt;0,3m)</t>
  </si>
  <si>
    <t>Rørgrøft i sprengt stein</t>
  </si>
  <si>
    <t>Avstivede grøfter</t>
  </si>
  <si>
    <t>Ekstra utvidelse for kummer</t>
  </si>
  <si>
    <t>Pressing av rør</t>
  </si>
  <si>
    <t>8.1.42.13</t>
  </si>
  <si>
    <t>8.1.42.14</t>
  </si>
  <si>
    <t>8.1.42.15</t>
  </si>
  <si>
    <t>8.1.42.16</t>
  </si>
  <si>
    <t>8.1.42.17</t>
  </si>
  <si>
    <t>8.1.42.72</t>
  </si>
  <si>
    <t>8.1.42.73</t>
  </si>
  <si>
    <t>8.1.42.74</t>
  </si>
  <si>
    <t>8.1.42.75</t>
  </si>
  <si>
    <t>8.1.42.62</t>
  </si>
  <si>
    <t>8.1.42.63</t>
  </si>
  <si>
    <t>8.1.42.64</t>
  </si>
  <si>
    <t>8.1.42.43</t>
  </si>
  <si>
    <t>8.1.42.44</t>
  </si>
  <si>
    <t>8.1.42.45</t>
  </si>
  <si>
    <t>8.1.42.46</t>
  </si>
  <si>
    <t>8.1.42.47</t>
  </si>
  <si>
    <t>8.1.42.52</t>
  </si>
  <si>
    <t>8.1.42.53</t>
  </si>
  <si>
    <t>8.1.42.54</t>
  </si>
  <si>
    <t>8.1.42.55</t>
  </si>
  <si>
    <t>8.1.42.56</t>
  </si>
  <si>
    <t>8.1.42.57</t>
  </si>
  <si>
    <t>8.1.42.24</t>
  </si>
  <si>
    <t>8.1.42.25</t>
  </si>
  <si>
    <t>8.1.42.26</t>
  </si>
  <si>
    <t>8.1.42.27</t>
  </si>
  <si>
    <t>8.1.42.32</t>
  </si>
  <si>
    <t>8.1.42.33</t>
  </si>
  <si>
    <t>8.1.42.34</t>
  </si>
  <si>
    <t>8.1.42.35</t>
  </si>
  <si>
    <t>8.1.42.36</t>
  </si>
  <si>
    <t>8.1.42.37</t>
  </si>
  <si>
    <t>Rørledninger</t>
  </si>
  <si>
    <t xml:space="preserve">Graving </t>
  </si>
  <si>
    <t>Fiberduk</t>
  </si>
  <si>
    <t>Fundament og omfylling for rør</t>
  </si>
  <si>
    <t>Gjenfylling med stedlige masser</t>
  </si>
  <si>
    <t>Gjenfylling med tilførte masser</t>
  </si>
  <si>
    <t>Fjerning av overskuddsmasser</t>
  </si>
  <si>
    <t>m2</t>
  </si>
  <si>
    <t>Sprengning og oppgraving</t>
  </si>
  <si>
    <t xml:space="preserve">Avdekking </t>
  </si>
  <si>
    <t>Graving mellom spunt uten avstiv</t>
  </si>
  <si>
    <t>Graving mellom spunt med avstiv</t>
  </si>
  <si>
    <t>Gjenfylling mellom spunt med stedlige masser</t>
  </si>
  <si>
    <t>Gjenfylling mellom spunt med tilførte masser</t>
  </si>
  <si>
    <t>Utvidelse for kummer i løsmasse</t>
  </si>
  <si>
    <t>Utvidelse for kummer i fjell/løsmasse (løsm&gt;=0,3m)</t>
  </si>
  <si>
    <t>Utvidelse for kummer i fjell (løsmassetykkelse&lt;0,3m)</t>
  </si>
  <si>
    <t>Utvidelse for kummer i sprengt stein</t>
  </si>
  <si>
    <t>Rigging</t>
  </si>
  <si>
    <t>Spunt inkl. avstivning</t>
  </si>
  <si>
    <t>Graving groper</t>
  </si>
  <si>
    <t>Fundamentering</t>
  </si>
  <si>
    <t>Pressing/borig</t>
  </si>
  <si>
    <t>8.1.43.1</t>
  </si>
  <si>
    <t>8.1.43.11</t>
  </si>
  <si>
    <t>8.1.43.12</t>
  </si>
  <si>
    <t>8.1.43.13</t>
  </si>
  <si>
    <t>8.1.43.19</t>
  </si>
  <si>
    <t>8.1.43.2</t>
  </si>
  <si>
    <t>Overvannsledning</t>
  </si>
  <si>
    <t>8.1.43.21</t>
  </si>
  <si>
    <t>8.1.43.22</t>
  </si>
  <si>
    <t>8.1.43.23</t>
  </si>
  <si>
    <t>8.1.43.24</t>
  </si>
  <si>
    <t>8.1.43.25</t>
  </si>
  <si>
    <t>8.1.43.29</t>
  </si>
  <si>
    <t>8.1.43.3</t>
  </si>
  <si>
    <t>Spillvannsledning (avløp)</t>
  </si>
  <si>
    <t>8.1.43.31</t>
  </si>
  <si>
    <t>8.1.43.32</t>
  </si>
  <si>
    <t>8.1.43.33</t>
  </si>
  <si>
    <t>8.1.43.34</t>
  </si>
  <si>
    <t>8.1.43.35</t>
  </si>
  <si>
    <t>8.1.43.39</t>
  </si>
  <si>
    <t>8.1.43.4</t>
  </si>
  <si>
    <t>Vannledning</t>
  </si>
  <si>
    <t>8.1.43.41</t>
  </si>
  <si>
    <t>Inkl. sikkerhetsvakt</t>
  </si>
  <si>
    <t>8.1.81.13</t>
  </si>
  <si>
    <t>Elektroarbeider, markerings- og varsellys</t>
  </si>
  <si>
    <t>Elektroarbeider, dekorasjonsbelysning</t>
  </si>
  <si>
    <t>Elektroarbeider, innvendig belysning</t>
  </si>
  <si>
    <t>Elektroarbeider, annen belysning</t>
  </si>
  <si>
    <t>Elektroarbeider, el- og telekabler</t>
  </si>
  <si>
    <t>Elektroarbeider for maskinelt utstyr</t>
  </si>
  <si>
    <t>Levering av tre</t>
  </si>
  <si>
    <t>Bearbeiding av konstruksjoner i tre</t>
  </si>
  <si>
    <t>Beskyttelse av tre</t>
  </si>
  <si>
    <t>Transport, lagring og montering av konstruksjoner i tre</t>
  </si>
  <si>
    <t>8.1.86.711</t>
  </si>
  <si>
    <t>8.1.86.712</t>
  </si>
  <si>
    <t>8.1.86.713</t>
  </si>
  <si>
    <t>8.1.86.714</t>
  </si>
  <si>
    <t>8.1.86.719</t>
  </si>
  <si>
    <t>Levering av konstruksjonstre</t>
  </si>
  <si>
    <t>Levering av fingerskjøtt konstruksjonstre</t>
  </si>
  <si>
    <t>Levering av limtre</t>
  </si>
  <si>
    <t>Levering av forbindelsesmidler og stag</t>
  </si>
  <si>
    <t>Bearbeiding av konstruksjonstre</t>
  </si>
  <si>
    <t>Bearbeiding av limtre</t>
  </si>
  <si>
    <t>8.1.86.721</t>
  </si>
  <si>
    <t>8.1.86.722</t>
  </si>
  <si>
    <t>8.1.86.729</t>
  </si>
  <si>
    <t>8.1.86.731</t>
  </si>
  <si>
    <t>8.1.86.732</t>
  </si>
  <si>
    <t>8.1.86.733</t>
  </si>
  <si>
    <t>8.1.86.734</t>
  </si>
  <si>
    <t>8.1.86.739</t>
  </si>
  <si>
    <t>Trykkimpregnering med kreosot</t>
  </si>
  <si>
    <t>Trykkimpregnering med salt</t>
  </si>
  <si>
    <t>Overflatebehandling med maling og beis</t>
  </si>
  <si>
    <t>Konstruktiv beskyttelse</t>
  </si>
  <si>
    <t>8.1.86.741</t>
  </si>
  <si>
    <t>8.1.86.742</t>
  </si>
  <si>
    <t>Montering av trekonstruksjoner</t>
  </si>
  <si>
    <t>Påkjørselsvern</t>
  </si>
  <si>
    <t>Tilkomstutstyr</t>
  </si>
  <si>
    <t>8.1.86.85</t>
  </si>
  <si>
    <t>8.1.86.86</t>
  </si>
  <si>
    <t>8.1.86.87</t>
  </si>
  <si>
    <t>8.1.86.88</t>
  </si>
  <si>
    <t>Utsmykking</t>
  </si>
  <si>
    <t>Maskineri for bevegelige bruer</t>
  </si>
  <si>
    <t>Styre- og overvåkningsanlegg</t>
  </si>
  <si>
    <t>Nivelleringsbolter</t>
  </si>
  <si>
    <t>Svingningsdempere</t>
  </si>
  <si>
    <t>Konstruksjoner i stein</t>
  </si>
  <si>
    <t>Inspeksjon</t>
  </si>
  <si>
    <t>Driftstiltak</t>
  </si>
  <si>
    <t>8.1.87.1</t>
  </si>
  <si>
    <t>8.1.87.2</t>
  </si>
  <si>
    <t>8.1.87.3</t>
  </si>
  <si>
    <t>8.1.87.4</t>
  </si>
  <si>
    <t>8.1.87.5</t>
  </si>
  <si>
    <t>8.1.87.6</t>
  </si>
  <si>
    <t>8.1.87.7</t>
  </si>
  <si>
    <t>8.1.87.8</t>
  </si>
  <si>
    <t>8.1.87.9</t>
  </si>
  <si>
    <t>Stein, tre og aluminiumsarbeider</t>
  </si>
  <si>
    <t>Fuktisolering/membran og slitelagsarbeider</t>
  </si>
  <si>
    <t>Utstyr</t>
  </si>
  <si>
    <t>8.1.88.1</t>
  </si>
  <si>
    <t>8.1.88.2</t>
  </si>
  <si>
    <t>8.1.88.3</t>
  </si>
  <si>
    <t>8.1.88.4</t>
  </si>
  <si>
    <t>8.1.88.5</t>
  </si>
  <si>
    <t>8.1.88.6</t>
  </si>
  <si>
    <t>8.1.88.7</t>
  </si>
  <si>
    <t>8.1.88.8</t>
  </si>
  <si>
    <t>8.1.88.9</t>
  </si>
  <si>
    <t>Div. elektroinstallasjoner</t>
  </si>
  <si>
    <t>8.3.39.2</t>
  </si>
  <si>
    <t>8.9</t>
  </si>
  <si>
    <t>8.9.10</t>
  </si>
  <si>
    <t>8.9.11</t>
  </si>
  <si>
    <t>8.9.12</t>
  </si>
  <si>
    <t>8.9.13</t>
  </si>
  <si>
    <t>8.9.14</t>
  </si>
  <si>
    <t>8.9.15</t>
  </si>
  <si>
    <t>8.9.16</t>
  </si>
  <si>
    <t>8.9.17</t>
  </si>
  <si>
    <t>8.9.18</t>
  </si>
  <si>
    <t>8.9.19</t>
  </si>
  <si>
    <t>8.9.20</t>
  </si>
  <si>
    <t>8.9.21</t>
  </si>
  <si>
    <t>8.9.22</t>
  </si>
  <si>
    <t>Øvrig sammendrag</t>
  </si>
  <si>
    <t xml:space="preserve">Spor </t>
  </si>
  <si>
    <t>8.2.17.359</t>
  </si>
  <si>
    <t>8.2.17.399</t>
  </si>
  <si>
    <t>8.2.24.91</t>
  </si>
  <si>
    <t>8.2.24.99</t>
  </si>
  <si>
    <t>8.1.21.21</t>
  </si>
  <si>
    <t>8.1.21.22</t>
  </si>
  <si>
    <t>8.1.21.23</t>
  </si>
  <si>
    <t>8.1.21.29</t>
  </si>
  <si>
    <t>8.1.74.11</t>
  </si>
  <si>
    <t>Løsing av jord</t>
  </si>
  <si>
    <t>8.1.74.2</t>
  </si>
  <si>
    <t>Justering av steinfyllingsskråninger</t>
  </si>
  <si>
    <t>8.1.74.21</t>
  </si>
  <si>
    <t>8.1.74.22</t>
  </si>
  <si>
    <t>Justering av udekkede steinfyllingskråninger</t>
  </si>
  <si>
    <t>Ordnet steinfylling</t>
  </si>
  <si>
    <t>8.1.74.31</t>
  </si>
  <si>
    <t>8.1.74.34</t>
  </si>
  <si>
    <t>8.1.74.35</t>
  </si>
  <si>
    <t>8.1.74.3</t>
  </si>
  <si>
    <t>8.1.22.3</t>
  </si>
  <si>
    <t>8.1.21.2</t>
  </si>
  <si>
    <t>8.1.21.3</t>
  </si>
  <si>
    <t>Sprengning i linjen</t>
  </si>
  <si>
    <t>8.1.22.1</t>
  </si>
  <si>
    <t>8.1.22.11</t>
  </si>
  <si>
    <t>8.1.22.12</t>
  </si>
  <si>
    <t>8.1.22.13</t>
  </si>
  <si>
    <t>8.1.22.14</t>
  </si>
  <si>
    <t>8.1.22.19</t>
  </si>
  <si>
    <t>8.1.22.2</t>
  </si>
  <si>
    <t>8.1.22.21</t>
  </si>
  <si>
    <t>Kontursprengning</t>
  </si>
  <si>
    <t>Sømboring</t>
  </si>
  <si>
    <t>8.3.54.91</t>
  </si>
  <si>
    <t>8.3.54.99</t>
  </si>
  <si>
    <t>8.3.55.1</t>
  </si>
  <si>
    <t>8.3.55.11</t>
  </si>
  <si>
    <t>8.3.55.12</t>
  </si>
  <si>
    <t>8.3.55.13</t>
  </si>
  <si>
    <t>8.3.55.19</t>
  </si>
  <si>
    <t>8.3.55.14</t>
  </si>
  <si>
    <t>8.3.55.15</t>
  </si>
  <si>
    <t>Låseanlegg</t>
  </si>
  <si>
    <t>A-lås</t>
  </si>
  <si>
    <t>B-lås</t>
  </si>
  <si>
    <t>C-lås</t>
  </si>
  <si>
    <t>D-lås</t>
  </si>
  <si>
    <t>S-lås</t>
  </si>
  <si>
    <t>8.3.55.2</t>
  </si>
  <si>
    <t>Anlegg for enkelt innkjøringsignal</t>
  </si>
  <si>
    <t>8.3.55.21</t>
  </si>
  <si>
    <t>8.3.55.22</t>
  </si>
  <si>
    <t>8.3.55.29</t>
  </si>
  <si>
    <t>Leie av hvilebu</t>
  </si>
  <si>
    <t>Godtgjørelse for bruk av ikke godkjent hvilebu</t>
  </si>
  <si>
    <t>Velferd, organisasjonsoppdrag, arbeidsklær og verneutstyr m.v.</t>
  </si>
  <si>
    <t>Velferd og organisasjonsoppdrag</t>
  </si>
  <si>
    <t>Arbeidsklær og verneutstyr</t>
  </si>
  <si>
    <t>Egenutvikling (opplæring)</t>
  </si>
  <si>
    <t>Fravær</t>
  </si>
  <si>
    <t xml:space="preserve">Godtgjørelse  </t>
  </si>
  <si>
    <t>Kostkode</t>
  </si>
  <si>
    <t>Post</t>
  </si>
  <si>
    <t>Delsum</t>
  </si>
  <si>
    <t>Sum total</t>
  </si>
  <si>
    <t>Overhead</t>
  </si>
  <si>
    <t>8.1</t>
  </si>
  <si>
    <t>Felleskostnader sammendrag</t>
  </si>
  <si>
    <t>Grunnarbeider</t>
  </si>
  <si>
    <t>Tunneler</t>
  </si>
  <si>
    <t>Miljøtiltak</t>
  </si>
  <si>
    <t>8.2</t>
  </si>
  <si>
    <t>Underbygning sammendrag</t>
  </si>
  <si>
    <t>8.3</t>
  </si>
  <si>
    <t>Overbygning sammendrag</t>
  </si>
  <si>
    <t>8.0</t>
  </si>
  <si>
    <t>8.1.2</t>
  </si>
  <si>
    <t>8.1.3</t>
  </si>
  <si>
    <t>8.1.4</t>
  </si>
  <si>
    <t>8.1.5</t>
  </si>
  <si>
    <t>8.1.6</t>
  </si>
  <si>
    <t>8.1.7</t>
  </si>
  <si>
    <t>KL-anlegg</t>
  </si>
  <si>
    <t>8.3.2</t>
  </si>
  <si>
    <t>Signal og sikringsanlegg</t>
  </si>
  <si>
    <t>8.3.3</t>
  </si>
  <si>
    <t>Lavspenningsanlegg</t>
  </si>
  <si>
    <t>Elektro sammendrag</t>
  </si>
  <si>
    <t>Totale prosjektkostnader</t>
  </si>
  <si>
    <t>Prosjekt:</t>
  </si>
  <si>
    <t>Felleskostnader entreprenør</t>
  </si>
  <si>
    <t>Prosjektnr.</t>
  </si>
  <si>
    <t>Kostnadsestimering / planfase:</t>
  </si>
  <si>
    <t>Enhet</t>
  </si>
  <si>
    <t>Mengde</t>
  </si>
  <si>
    <t>Enh.pris</t>
  </si>
  <si>
    <t>Kostkode tekst</t>
  </si>
  <si>
    <t>Underbygning</t>
  </si>
  <si>
    <t>Overbygning</t>
  </si>
  <si>
    <t>Teleanlegg</t>
  </si>
  <si>
    <t>Felles byggherrekostnader</t>
  </si>
  <si>
    <t>Sprengning og masseflytting</t>
  </si>
  <si>
    <t>Veier sammendrag</t>
  </si>
  <si>
    <t>Grusdekke</t>
  </si>
  <si>
    <t>Konstruksjoner sammendrag</t>
  </si>
  <si>
    <t>kg</t>
  </si>
  <si>
    <t>timer</t>
  </si>
  <si>
    <t>8.1.33.53</t>
  </si>
  <si>
    <t>Traubunn jernbane</t>
  </si>
  <si>
    <t>Forsterkningslag jernbane</t>
  </si>
  <si>
    <t>Filterlag og spesielle frostsikringslag jernbane</t>
  </si>
  <si>
    <t>8.1.80</t>
  </si>
  <si>
    <t>8.1.71.1</t>
  </si>
  <si>
    <t>8.1.71.2</t>
  </si>
  <si>
    <t>8.1.71.3</t>
  </si>
  <si>
    <t>8.1.71.5</t>
  </si>
  <si>
    <t>8.1.71.6</t>
  </si>
  <si>
    <t>8.1.71.7</t>
  </si>
  <si>
    <t>Murer av plasstøpt betong</t>
  </si>
  <si>
    <t>Murer av betongelementer</t>
  </si>
  <si>
    <t>Murer av steinkurver</t>
  </si>
  <si>
    <t>Forblending og mønsterforskaling</t>
  </si>
  <si>
    <t>8.1.71.11</t>
  </si>
  <si>
    <t>8.1.71.12</t>
  </si>
  <si>
    <t>8.1.71.21</t>
  </si>
  <si>
    <t>8.1.71.22</t>
  </si>
  <si>
    <t>8.1.71.23</t>
  </si>
  <si>
    <t>8.1.71.24</t>
  </si>
  <si>
    <t>8.1.71.25</t>
  </si>
  <si>
    <t>8.1.71.26</t>
  </si>
  <si>
    <t>8.1.71.27</t>
  </si>
  <si>
    <t>8.1.71.28</t>
  </si>
  <si>
    <t>Sprengning</t>
  </si>
  <si>
    <t>Tilbakefylling</t>
  </si>
  <si>
    <t>Drenering</t>
  </si>
  <si>
    <t>Frostsikring av mur</t>
  </si>
  <si>
    <t>Såle</t>
  </si>
  <si>
    <t>8.1.71.31</t>
  </si>
  <si>
    <t>8.1.71.32</t>
  </si>
  <si>
    <t>8.1.71.33</t>
  </si>
  <si>
    <t>8.1.71.34</t>
  </si>
  <si>
    <t>8.1.71.36</t>
  </si>
  <si>
    <t>Uttak av sams masse, sikting og harping</t>
  </si>
  <si>
    <t>Knusing</t>
  </si>
  <si>
    <t>8.1.81.739</t>
  </si>
  <si>
    <t>8.1.81.75</t>
  </si>
  <si>
    <t>8.1.81.791</t>
  </si>
  <si>
    <t>8.1.81.799</t>
  </si>
  <si>
    <t>Rigg for utlegging av løsmasser under vann</t>
  </si>
  <si>
    <t>Utlegging/fylling av tilstedeværende masser under vann</t>
  </si>
  <si>
    <t>Utlegging/fylling av tilstedeværende sand- og grusmasser under vann</t>
  </si>
  <si>
    <t>Utlegging/fylling av tilstedeværende steinmasser under vann</t>
  </si>
  <si>
    <t>Utlegging/fylling av tilstedeværende blandede masser under vann</t>
  </si>
  <si>
    <t>Levering og utlegging av løsmasser under vann</t>
  </si>
  <si>
    <t>Levering og utlegging av sand og grus under vann</t>
  </si>
  <si>
    <t>Levering og utlegging av sortert knust stein og grus under vann</t>
  </si>
  <si>
    <t>Levering og utlegging av sprengstein under vann</t>
  </si>
  <si>
    <t>8.1.81.741</t>
  </si>
  <si>
    <t>8.1.81.742</t>
  </si>
  <si>
    <t>8.1.81.743</t>
  </si>
  <si>
    <t>8.1.81.744</t>
  </si>
  <si>
    <t>8.1.81.749</t>
  </si>
  <si>
    <t>8.1.74.4</t>
  </si>
  <si>
    <t>8.1.74.41</t>
  </si>
  <si>
    <t>8.1.74.42</t>
  </si>
  <si>
    <t>8.1.61.1</t>
  </si>
  <si>
    <t>8.1.61.9</t>
  </si>
  <si>
    <t>km</t>
  </si>
  <si>
    <t>8.1.17.72</t>
  </si>
  <si>
    <t>8.1.17.73</t>
  </si>
  <si>
    <t>Kabelkanaler</t>
  </si>
  <si>
    <t>Kabelgrøfter og rørkryss</t>
  </si>
  <si>
    <t>Trekkekummer</t>
  </si>
  <si>
    <t>Fundamenter for elektroinstallasjoner</t>
  </si>
  <si>
    <t>Fundamenter for kiosker/bygninger</t>
  </si>
  <si>
    <t>Kiosker/bygninger</t>
  </si>
  <si>
    <t>Fjerning/flytting</t>
  </si>
  <si>
    <t>Lagring av trafikksikrings- og varslingsutstyr (bl.a. rekkverk- og skiltmateriale)</t>
  </si>
  <si>
    <t>Lagring av betongvarer, kalk m.v.</t>
  </si>
  <si>
    <t>Lagring av bygningsvarer: stål, metall-, tre- og plastartikler m.v.</t>
  </si>
  <si>
    <t>Lagring av sprengningsmateriell</t>
  </si>
  <si>
    <t>Lagring av støvdempningsmidler og kjemikalier</t>
  </si>
  <si>
    <t>Lagring av slitegods og rekvisita (bla.a borkroner og borstenger)</t>
  </si>
  <si>
    <t>Rigg av anlegg for materialfremstilling</t>
  </si>
  <si>
    <t>Biltransport</t>
  </si>
  <si>
    <t>Båttransport</t>
  </si>
  <si>
    <t>Klebing</t>
  </si>
  <si>
    <t>Utlegging med valsing</t>
  </si>
  <si>
    <t>Avstrøing</t>
  </si>
  <si>
    <t>Lagring av salt (NaCl)</t>
  </si>
  <si>
    <t>Lagring av saltløsning</t>
  </si>
  <si>
    <t>Lagring av kalsiumklorid (CaCl)</t>
  </si>
  <si>
    <t>8.1.17.41</t>
  </si>
  <si>
    <t>Godtgjørelse</t>
  </si>
  <si>
    <t>8.1.20</t>
  </si>
  <si>
    <t>8.1.22</t>
  </si>
  <si>
    <t>8.1.21</t>
  </si>
  <si>
    <t>Vegetasjon, Matjord, Fjellrensk</t>
  </si>
  <si>
    <t>8.1.21.1</t>
  </si>
  <si>
    <t>8.1.75.1</t>
  </si>
  <si>
    <t>8.1.75.2</t>
  </si>
  <si>
    <t>8.1.75.3</t>
  </si>
  <si>
    <t>8.1.75.4</t>
  </si>
  <si>
    <t>8.1.75.11</t>
  </si>
  <si>
    <t>8.1.75.12</t>
  </si>
  <si>
    <t>8.1.75.21</t>
  </si>
  <si>
    <t>8.1.75.22</t>
  </si>
  <si>
    <t>8.1.75.23</t>
  </si>
  <si>
    <t>8.1.75.31</t>
  </si>
  <si>
    <t>8.1.75.32</t>
  </si>
  <si>
    <t>8.1.75.33</t>
  </si>
  <si>
    <t>8.1.75.34</t>
  </si>
  <si>
    <t>8.1.75.35</t>
  </si>
  <si>
    <t>8.1.75.36</t>
  </si>
  <si>
    <t>8.1.75.41</t>
  </si>
  <si>
    <t>Kantstein</t>
  </si>
  <si>
    <t>Kantstein av naturstein</t>
  </si>
  <si>
    <t>Kantstein av betong</t>
  </si>
  <si>
    <t>Rekkverk</t>
  </si>
  <si>
    <t>Rekkverk av tre</t>
  </si>
  <si>
    <t>Rekkverk av betong</t>
  </si>
  <si>
    <t>Trafikkgjerde</t>
  </si>
  <si>
    <t>Stålflettverksgjerde på stålstolper i jord</t>
  </si>
  <si>
    <t>Stålflettverksgjerde på stålstolper i fjell</t>
  </si>
  <si>
    <t>Storrutet gjerde</t>
  </si>
  <si>
    <t>Undergjerding</t>
  </si>
  <si>
    <t>Gjerdeporter</t>
  </si>
  <si>
    <t>Trafikkregulering og belysning</t>
  </si>
  <si>
    <t>8.1.76.1</t>
  </si>
  <si>
    <t>8.1.76.2</t>
  </si>
  <si>
    <t>8.1.76.3</t>
  </si>
  <si>
    <t>8.1.76.34</t>
  </si>
  <si>
    <t>8.1.76.35</t>
  </si>
  <si>
    <t>8.1.76.37</t>
  </si>
  <si>
    <t>8.1.76.91</t>
  </si>
  <si>
    <t>8.1.76.99</t>
  </si>
  <si>
    <t>Signalanlegg for vei</t>
  </si>
  <si>
    <t>8.1.72.1311</t>
  </si>
  <si>
    <t>8.1.72.131</t>
  </si>
  <si>
    <t>8.1.72.1312</t>
  </si>
  <si>
    <t>8.1.72.1319</t>
  </si>
  <si>
    <t>Skjermvegger av betong</t>
  </si>
  <si>
    <t>Skjermvegger av prefabrikerte betongelementer</t>
  </si>
  <si>
    <t>Skjermvegger av plasstøpt betong</t>
  </si>
  <si>
    <t>8.1.72.132</t>
  </si>
  <si>
    <t>8.1.72.1321</t>
  </si>
  <si>
    <t>8.1.72.1322</t>
  </si>
  <si>
    <t>8.1.72.1329</t>
  </si>
  <si>
    <t>Skjermvegger av tre</t>
  </si>
  <si>
    <t>Skjermvegger av prefabrikerte treelementer</t>
  </si>
  <si>
    <t>Skjermvegger av tre bygget på stedet</t>
  </si>
  <si>
    <t>8.1.72.141</t>
  </si>
  <si>
    <t>8.1.72.142</t>
  </si>
  <si>
    <t>Telesikring av fundamenter</t>
  </si>
  <si>
    <t>Telesikring av skjermvegg i betong</t>
  </si>
  <si>
    <t>Spettrensk</t>
  </si>
  <si>
    <t>8.1.73.191</t>
  </si>
  <si>
    <t>8.1.73.199</t>
  </si>
  <si>
    <t>8.1.73.211</t>
  </si>
  <si>
    <t>8.1.73.212</t>
  </si>
  <si>
    <t>8.1.73.213</t>
  </si>
  <si>
    <t>8.1.73.214</t>
  </si>
  <si>
    <t>8.1.73.215</t>
  </si>
  <si>
    <t>8.1.73.219</t>
  </si>
  <si>
    <t>Bolter, lengde 1,5 m</t>
  </si>
  <si>
    <t>Bolter, lengde 2,4 m</t>
  </si>
  <si>
    <t>Bolter, lengde 3,0 m</t>
  </si>
  <si>
    <t>Bolter, lengde 4,0 m</t>
  </si>
  <si>
    <t>Bolter, lengde 5,0 m</t>
  </si>
  <si>
    <t>8.1.73.2191</t>
  </si>
  <si>
    <t>8.1.73.2199</t>
  </si>
  <si>
    <t>8.1.73.291</t>
  </si>
  <si>
    <t>8.1.73.299</t>
  </si>
  <si>
    <t>8.1.73.49</t>
  </si>
  <si>
    <t>8.1.73.6</t>
  </si>
  <si>
    <t>Jordprøver</t>
  </si>
  <si>
    <t>Jordforbedring ved blanding av jord</t>
  </si>
  <si>
    <t>Jordforbedring ved innblanding av tilførte materialer på gressarealer</t>
  </si>
  <si>
    <t>Gjødsling av arealer for tilsåing og beplantning</t>
  </si>
  <si>
    <t>Kalking av arealer for tilsåing og beplantning</t>
  </si>
  <si>
    <t>8.1.74.431</t>
  </si>
  <si>
    <t>8.1.74.432</t>
  </si>
  <si>
    <t>8.1.74.433</t>
  </si>
  <si>
    <t>8.1.74.434</t>
  </si>
  <si>
    <t>8.1.74.435</t>
  </si>
  <si>
    <t>8.1.74.511</t>
  </si>
  <si>
    <t>8.1.74.512</t>
  </si>
  <si>
    <t>Etablering av gressbakke ved manuell tilsåing</t>
  </si>
  <si>
    <t>Etablering av gressbakke ved maskinell tilsåing</t>
  </si>
  <si>
    <t>8.1.74.71</t>
  </si>
  <si>
    <t>8.1.74.72</t>
  </si>
  <si>
    <t>8.1.74.73</t>
  </si>
  <si>
    <t>8.1.75.111</t>
  </si>
  <si>
    <t>8.1.75.112</t>
  </si>
  <si>
    <t>Rett kantstein av naturstein</t>
  </si>
  <si>
    <t>Krum kantstein av naturstein</t>
  </si>
  <si>
    <t>8.1.75.221</t>
  </si>
  <si>
    <t>8.1.75.222</t>
  </si>
  <si>
    <t>8.1.75.227</t>
  </si>
  <si>
    <t>Rekkverk av plasstøpt betong</t>
  </si>
  <si>
    <t>Rekkverk av prefabrikerte betongelementer</t>
  </si>
  <si>
    <t>Katastrofeåpning i rekkverk av betong</t>
  </si>
  <si>
    <t>8.1.75.231</t>
  </si>
  <si>
    <t>8.1.75.232</t>
  </si>
  <si>
    <t>8.1.75.233</t>
  </si>
  <si>
    <t>8.1.75.234</t>
  </si>
  <si>
    <t>8.1.75.235</t>
  </si>
  <si>
    <t>8.1.75.236</t>
  </si>
  <si>
    <t>8.1.75.237</t>
  </si>
  <si>
    <t>8.1.33.1</t>
  </si>
  <si>
    <t>8.1.33.2</t>
  </si>
  <si>
    <t>8.1.33.3</t>
  </si>
  <si>
    <t>8.1.33.4</t>
  </si>
  <si>
    <t>8.1.33.5</t>
  </si>
  <si>
    <t>8.1.33.6</t>
  </si>
  <si>
    <t>8.1.34.1</t>
  </si>
  <si>
    <t>8.1.34.2</t>
  </si>
  <si>
    <t>8.1.34.3</t>
  </si>
  <si>
    <t>8.1.34.4</t>
  </si>
  <si>
    <t>8.1.34.5</t>
  </si>
  <si>
    <t>8.1.34.6</t>
  </si>
  <si>
    <t>Rensk</t>
  </si>
  <si>
    <t>8.1.33.11</t>
  </si>
  <si>
    <t>8.1.33.12</t>
  </si>
  <si>
    <t>Sluttrensk</t>
  </si>
  <si>
    <t>8.1.33.21</t>
  </si>
  <si>
    <t>8.1.33.22</t>
  </si>
  <si>
    <t>Sikring med fjellbånd og nett</t>
  </si>
  <si>
    <t>8.1.33.31</t>
  </si>
  <si>
    <t>8.1.33.32</t>
  </si>
  <si>
    <t>Sikring med sprøytebetong</t>
  </si>
  <si>
    <t>8.1.33.41</t>
  </si>
  <si>
    <t>8.1.33.42</t>
  </si>
  <si>
    <t>Betongutstøping</t>
  </si>
  <si>
    <t>8.1.33.51</t>
  </si>
  <si>
    <t>8.1.33.52</t>
  </si>
  <si>
    <t>8.1.33.61</t>
  </si>
  <si>
    <t>8.3.21.82</t>
  </si>
  <si>
    <t>Driftsjord</t>
  </si>
  <si>
    <t>8.3.21.83</t>
  </si>
  <si>
    <t>Tilkoblinger</t>
  </si>
  <si>
    <t>8.3.21.84</t>
  </si>
  <si>
    <t>Jordelektroder</t>
  </si>
  <si>
    <t>8.3.21.85</t>
  </si>
  <si>
    <t>Overspenningsvern</t>
  </si>
  <si>
    <t>8.3.21.89</t>
  </si>
  <si>
    <t>8.1.83.22</t>
  </si>
  <si>
    <t>8.1.83.44</t>
  </si>
  <si>
    <t>8.1.83.61</t>
  </si>
  <si>
    <t>8.1.83.62</t>
  </si>
  <si>
    <t>8.1.83.63</t>
  </si>
  <si>
    <t>8.1.83.64</t>
  </si>
  <si>
    <t>8.1.83.65</t>
  </si>
  <si>
    <t>8.1.83.66</t>
  </si>
  <si>
    <t>8.1.83.67</t>
  </si>
  <si>
    <t>8.1.83.68</t>
  </si>
  <si>
    <t>8.1.83.69</t>
  </si>
  <si>
    <t>8.1.83.71</t>
  </si>
  <si>
    <t>8.1.83.72</t>
  </si>
  <si>
    <t>8.1.83.73</t>
  </si>
  <si>
    <t>8.1.83.74</t>
  </si>
  <si>
    <t>8.1.83.79</t>
  </si>
  <si>
    <t>8.1.83.51</t>
  </si>
  <si>
    <t>8.1.83.52</t>
  </si>
  <si>
    <t>8.1.83.53</t>
  </si>
  <si>
    <t>8.1.83.54</t>
  </si>
  <si>
    <t>8.1.83.59</t>
  </si>
  <si>
    <t>8.1.83.81</t>
  </si>
  <si>
    <t>8.1.83.82</t>
  </si>
  <si>
    <t>8.1.83.83</t>
  </si>
  <si>
    <t>8.1.83.84</t>
  </si>
  <si>
    <t>8.1.83.89</t>
  </si>
  <si>
    <t>8.1.84.22</t>
  </si>
  <si>
    <t>8.1.84.44</t>
  </si>
  <si>
    <t>8.1.84.51</t>
  </si>
  <si>
    <t>8.1.84.52</t>
  </si>
  <si>
    <t>8.1.84.53</t>
  </si>
  <si>
    <t>8.1.84.54</t>
  </si>
  <si>
    <t>8.1.84.59</t>
  </si>
  <si>
    <t>8.1.84.61</t>
  </si>
  <si>
    <t>8.1.84.62</t>
  </si>
  <si>
    <t>8.1.84.63</t>
  </si>
  <si>
    <t>8.1.84.64</t>
  </si>
  <si>
    <t>8.1.84.65</t>
  </si>
  <si>
    <t>8.1.84.66</t>
  </si>
  <si>
    <t>8.1.84.67</t>
  </si>
  <si>
    <t>8.1.84.68</t>
  </si>
  <si>
    <t>8.1.84.69</t>
  </si>
  <si>
    <t>8.1.84.71</t>
  </si>
  <si>
    <t>8.1.84.72</t>
  </si>
  <si>
    <t>8.1.84.73</t>
  </si>
  <si>
    <t>8.1.84.74</t>
  </si>
  <si>
    <t>8.1.84.79</t>
  </si>
  <si>
    <t>8.1.84.81</t>
  </si>
  <si>
    <t>8.1.84.82</t>
  </si>
  <si>
    <t>8.1.84.83</t>
  </si>
  <si>
    <t>8.1.84.84</t>
  </si>
  <si>
    <t>8.1.84.89</t>
  </si>
  <si>
    <t>8.1.85.22</t>
  </si>
  <si>
    <t>8.1.85.44</t>
  </si>
  <si>
    <t>8.1.85.51</t>
  </si>
  <si>
    <t>8.1.85.52</t>
  </si>
  <si>
    <t>8.1.85.53</t>
  </si>
  <si>
    <t>8.1.85.54</t>
  </si>
  <si>
    <t>8.1.85.59</t>
  </si>
  <si>
    <t>8.1.85.61</t>
  </si>
  <si>
    <t>8.1.85.62</t>
  </si>
  <si>
    <t>8.1.85.63</t>
  </si>
  <si>
    <t>8.1.85.64</t>
  </si>
  <si>
    <t>8.1.85.65</t>
  </si>
  <si>
    <t>8.1.85.66</t>
  </si>
  <si>
    <t>8.1.85.67</t>
  </si>
  <si>
    <t>8.1.85.68</t>
  </si>
  <si>
    <t>8.1.85.69</t>
  </si>
  <si>
    <t>8.1.85.71</t>
  </si>
  <si>
    <t>8.1.85.72</t>
  </si>
  <si>
    <t>8.1.85.73</t>
  </si>
  <si>
    <t>8.1.85.74</t>
  </si>
  <si>
    <t>8.1.85.79</t>
  </si>
  <si>
    <t>8.1.85.81</t>
  </si>
  <si>
    <t>8.1.85.82</t>
  </si>
  <si>
    <t>8.1.85.83</t>
  </si>
  <si>
    <t>8.1.85.84</t>
  </si>
  <si>
    <t>8.1.85.89</t>
  </si>
  <si>
    <t>8.1.86.22</t>
  </si>
  <si>
    <t>8.1.86.44</t>
  </si>
  <si>
    <t>8.1.86.51</t>
  </si>
  <si>
    <t>8.1.86.52</t>
  </si>
  <si>
    <t>8.1.86.53</t>
  </si>
  <si>
    <t>8.1.86.54</t>
  </si>
  <si>
    <t>8.1.86.59</t>
  </si>
  <si>
    <t>8.1.86.71</t>
  </si>
  <si>
    <t>8.1.86.72</t>
  </si>
  <si>
    <t>8.1.86.73</t>
  </si>
  <si>
    <t>8.1.86.74</t>
  </si>
  <si>
    <t>8.1.86.79</t>
  </si>
  <si>
    <t>8.1.86.81</t>
  </si>
  <si>
    <t>8.1.86.82</t>
  </si>
  <si>
    <t>8.1.86.83</t>
  </si>
  <si>
    <t>8.1.86.84</t>
  </si>
  <si>
    <t>8.1.86.89</t>
  </si>
  <si>
    <t>8.1.89.22</t>
  </si>
  <si>
    <t>8.1.89.44</t>
  </si>
  <si>
    <t>8.1.89.51</t>
  </si>
  <si>
    <t>8.1.89.52</t>
  </si>
  <si>
    <t>8.1.89.53</t>
  </si>
  <si>
    <t>8.1.89.54</t>
  </si>
  <si>
    <t>8.1.89.59</t>
  </si>
  <si>
    <t>8.1.89.61</t>
  </si>
  <si>
    <t>8.1.89.62</t>
  </si>
  <si>
    <t>8.1.89.63</t>
  </si>
  <si>
    <t>8.1.89.64</t>
  </si>
  <si>
    <t>8.1.89.65</t>
  </si>
  <si>
    <t>8.1.89.66</t>
  </si>
  <si>
    <t>8.1.89.67</t>
  </si>
  <si>
    <t>8.1.89.68</t>
  </si>
  <si>
    <t>8.1.89.69</t>
  </si>
  <si>
    <t>8.1.89.71</t>
  </si>
  <si>
    <t>8.1.89.72</t>
  </si>
  <si>
    <t>8.1.89.73</t>
  </si>
  <si>
    <t>8.1.89.74</t>
  </si>
  <si>
    <t>8.1.89.79</t>
  </si>
  <si>
    <t>8.1.89.81</t>
  </si>
  <si>
    <t>8.1.89.82</t>
  </si>
  <si>
    <t>8.1.89.83</t>
  </si>
  <si>
    <t>8.1.89.84</t>
  </si>
  <si>
    <t>8.1.89.89</t>
  </si>
  <si>
    <t>Formasjonsplan på sprengt stein i skjæring</t>
  </si>
  <si>
    <t>8.1.57.2</t>
  </si>
  <si>
    <t>Formasjonsplan på knust stein</t>
  </si>
  <si>
    <t>8.1.57.3</t>
  </si>
  <si>
    <t>8.1.57.4</t>
  </si>
  <si>
    <t>8.1.57.5</t>
  </si>
  <si>
    <t>8.1.57.9</t>
  </si>
  <si>
    <t>Formasjonsplan på ekspandert polystyren (EPS)</t>
  </si>
  <si>
    <t>Formasjonsplan på lettklinker</t>
  </si>
  <si>
    <t>Formasjonsplan på grus</t>
  </si>
  <si>
    <t>Formasjonsplan jernbane</t>
  </si>
  <si>
    <t>Utstyr og miljøtiltak</t>
  </si>
  <si>
    <t>8.1.78</t>
  </si>
  <si>
    <t>Skilt</t>
  </si>
  <si>
    <t>8.1.78.1</t>
  </si>
  <si>
    <t>8.1.78.3</t>
  </si>
  <si>
    <t>8.1.78.4</t>
  </si>
  <si>
    <t>Stolper</t>
  </si>
  <si>
    <t>Portaler og søyler</t>
  </si>
  <si>
    <t>Skilt inkludert fester</t>
  </si>
  <si>
    <t>Belyste skilt</t>
  </si>
  <si>
    <t>Variable skilt</t>
  </si>
  <si>
    <t>Oppsetting av skilt for jernbane</t>
  </si>
  <si>
    <t>Hastighetsskilt</t>
  </si>
  <si>
    <t>Kilometerskilt</t>
  </si>
  <si>
    <t>Hundremetersmerke</t>
  </si>
  <si>
    <t>Skilt for kjedebrudd</t>
  </si>
  <si>
    <t>8.1.8</t>
  </si>
  <si>
    <t>8.1.9</t>
  </si>
  <si>
    <t>Grunnarbeider/ Underbygning</t>
  </si>
  <si>
    <t>Fundament og banelegeme</t>
  </si>
  <si>
    <t>Se eget ark: Veier</t>
  </si>
  <si>
    <t>Felles entreprenørkostnader</t>
  </si>
  <si>
    <t>Entreprenørens felleskostnader sammendrag</t>
  </si>
  <si>
    <t>Felleskostnader entreprenør sammendrag</t>
  </si>
  <si>
    <t>Se eget ark: Konstruksjoner</t>
  </si>
  <si>
    <t>Se eget ark: Riving</t>
  </si>
  <si>
    <t>8.1.91</t>
  </si>
  <si>
    <t>Grøfter, kummer og rør</t>
  </si>
  <si>
    <t>8.1.1</t>
  </si>
  <si>
    <t>Forberedende arbeider og generelle kostnader</t>
  </si>
  <si>
    <t>8.1.0</t>
  </si>
  <si>
    <t>8.1.10</t>
  </si>
  <si>
    <t>8.1.11</t>
  </si>
  <si>
    <t>8.1.12</t>
  </si>
  <si>
    <t>Grunnerverv og eiendomsforvaltning</t>
  </si>
  <si>
    <t>Rigg, bygninger og generelle driftskostnader</t>
  </si>
  <si>
    <t>Rigg og midlertidige bygninger</t>
  </si>
  <si>
    <t>Forskalling</t>
  </si>
  <si>
    <t>Plan forskalling (synlige flater)</t>
  </si>
  <si>
    <t xml:space="preserve">Plan forskalling </t>
  </si>
  <si>
    <t>8.1.84.211</t>
  </si>
  <si>
    <t>8.1.84.212</t>
  </si>
  <si>
    <t>8.1.84.213</t>
  </si>
  <si>
    <t>8.1.84.219</t>
  </si>
  <si>
    <t>Plan forskalling (ikke synlige flater)</t>
  </si>
  <si>
    <t>8.1.84.221</t>
  </si>
  <si>
    <t>8.1.84.222</t>
  </si>
  <si>
    <t>8.1.84.223</t>
  </si>
  <si>
    <t>8.1.84.229</t>
  </si>
  <si>
    <t>Veggforskalling</t>
  </si>
  <si>
    <t>Ensidig veggforskalling (ikke synlige flater)</t>
  </si>
  <si>
    <t xml:space="preserve">Armering  </t>
  </si>
  <si>
    <t>8.1.84.311</t>
  </si>
  <si>
    <t>8.1.84.312</t>
  </si>
  <si>
    <t>8.1.84.313</t>
  </si>
  <si>
    <t>8.1.84.319</t>
  </si>
  <si>
    <t>8.1.84.331</t>
  </si>
  <si>
    <t>8.1.84.332</t>
  </si>
  <si>
    <t>8.1.84.333</t>
  </si>
  <si>
    <t>8.1.84.339</t>
  </si>
  <si>
    <t>Sveiset armeringsnett</t>
  </si>
  <si>
    <t>Enkeltkrum forskalling (ikke synlige flater)</t>
  </si>
  <si>
    <t>Armeringsnett</t>
  </si>
  <si>
    <t>8.1.84.411</t>
  </si>
  <si>
    <t>8.1.84.412</t>
  </si>
  <si>
    <t>8.1.84.413</t>
  </si>
  <si>
    <t>8.1.84.419</t>
  </si>
  <si>
    <t>Betongavretting på løsmasser</t>
  </si>
  <si>
    <t>Betong C45</t>
  </si>
  <si>
    <t>8.1.84.4131</t>
  </si>
  <si>
    <t>Betong C45 SV-40</t>
  </si>
  <si>
    <t>8.1.84.511</t>
  </si>
  <si>
    <t>8.1.84.512</t>
  </si>
  <si>
    <t>8.1.84.513</t>
  </si>
  <si>
    <t>8.1.84.519</t>
  </si>
  <si>
    <t>Avretting ikke synlige flater</t>
  </si>
  <si>
    <t>Avretting og stålglatting</t>
  </si>
  <si>
    <t>8.1.84.58</t>
  </si>
  <si>
    <t>Oppvarming tilstøtende konstruksjonsdeler</t>
  </si>
  <si>
    <t>8.1.84.7611</t>
  </si>
  <si>
    <t>8.1.84.7612</t>
  </si>
  <si>
    <t>8.1.84.7613</t>
  </si>
  <si>
    <t>8.1.84.7619</t>
  </si>
  <si>
    <t>Plattformelementer (lengde 2 m)</t>
  </si>
  <si>
    <t>Plattformelementer (lengde 3 m)</t>
  </si>
  <si>
    <t>Plattformelementer (lengde varierende)</t>
  </si>
  <si>
    <t>8.1.84.763</t>
  </si>
  <si>
    <t>Kantelementer</t>
  </si>
  <si>
    <t>8.1.84.7631</t>
  </si>
  <si>
    <t>8.1.84.7632</t>
  </si>
  <si>
    <t>8.1.84.7633</t>
  </si>
  <si>
    <t>8.1.84.7639</t>
  </si>
  <si>
    <t>8.1.84.7621</t>
  </si>
  <si>
    <t>8.1.84.7622</t>
  </si>
  <si>
    <t>8.1.84.7623</t>
  </si>
  <si>
    <t>8.1.84.7624</t>
  </si>
  <si>
    <t>8.1.84.7629</t>
  </si>
  <si>
    <t>Kantelementer (lengde 2 m)</t>
  </si>
  <si>
    <t>Kantelementer (lengde 4 m)</t>
  </si>
  <si>
    <t>Kantelementer (lengde varierende)</t>
  </si>
  <si>
    <t>Kantelementer (Hjørne)</t>
  </si>
  <si>
    <t>Overflatebelegg på betong</t>
  </si>
  <si>
    <t>8.1.75.24</t>
  </si>
  <si>
    <t>8.1.17.34</t>
  </si>
  <si>
    <t>Sandblåsing av betongoverflater</t>
  </si>
  <si>
    <t>Blastring av betongdekke</t>
  </si>
  <si>
    <t>8.1.84.841</t>
  </si>
  <si>
    <t>8.1.84.842</t>
  </si>
  <si>
    <t>8.1.84.843</t>
  </si>
  <si>
    <t>8.1.81.81</t>
  </si>
  <si>
    <t>8.1.81.82</t>
  </si>
  <si>
    <t>8.1.81.83</t>
  </si>
  <si>
    <t>8.1.81.89</t>
  </si>
  <si>
    <t>8.1.82.1</t>
  </si>
  <si>
    <t>8.1.82.2</t>
  </si>
  <si>
    <t>8.1.82.3</t>
  </si>
  <si>
    <t>8.1.82.4</t>
  </si>
  <si>
    <t>8.1.82.5</t>
  </si>
  <si>
    <t>8.1.82.9</t>
  </si>
  <si>
    <t>8.1.82.11</t>
  </si>
  <si>
    <t>8.1.82.12</t>
  </si>
  <si>
    <t>8.1.82.21</t>
  </si>
  <si>
    <t>8.1.82.22</t>
  </si>
  <si>
    <t>8.1.82.23</t>
  </si>
  <si>
    <t>8.1.82.29</t>
  </si>
  <si>
    <t>8.1.82.31</t>
  </si>
  <si>
    <t>8.1.82.39</t>
  </si>
  <si>
    <t>8.1.82.41</t>
  </si>
  <si>
    <t>8.1.82.42</t>
  </si>
  <si>
    <t>8.1.82.43</t>
  </si>
  <si>
    <t>8.1.82.49</t>
  </si>
  <si>
    <t>8.1.83.1</t>
  </si>
  <si>
    <t>8.1.83.2</t>
  </si>
  <si>
    <t>8.1.83.3</t>
  </si>
  <si>
    <t>8.1.83.4</t>
  </si>
  <si>
    <t>8.1.83.5</t>
  </si>
  <si>
    <t>8.1.83.6</t>
  </si>
  <si>
    <t>8.1.83.7</t>
  </si>
  <si>
    <t>8.1.83.8</t>
  </si>
  <si>
    <t>8.1.83.9</t>
  </si>
  <si>
    <t>8.1.83.11</t>
  </si>
  <si>
    <t>8.1.83.19</t>
  </si>
  <si>
    <t>8.1.83.21</t>
  </si>
  <si>
    <t>8.1.83.23</t>
  </si>
  <si>
    <t>8.1.83.29</t>
  </si>
  <si>
    <t>8.1.83.31</t>
  </si>
  <si>
    <t>8.1.83.32</t>
  </si>
  <si>
    <t>8.1.83.33</t>
  </si>
  <si>
    <t>8.1.83.34</t>
  </si>
  <si>
    <t>8.1.83.35</t>
  </si>
  <si>
    <t>8.1.83.39</t>
  </si>
  <si>
    <t>8.3.36.299</t>
  </si>
  <si>
    <t>8.1.76.341</t>
  </si>
  <si>
    <t>8.1.76.342</t>
  </si>
  <si>
    <t>Tremaster</t>
  </si>
  <si>
    <t>Master av metall</t>
  </si>
  <si>
    <t>8.1.76.351</t>
  </si>
  <si>
    <t>8.1.76.352</t>
  </si>
  <si>
    <t>8.1.76.353</t>
  </si>
  <si>
    <t>8.1.76.354</t>
  </si>
  <si>
    <t>8.1.76.355</t>
  </si>
  <si>
    <t>Tennpunktskap/bryteskap</t>
  </si>
  <si>
    <t>Signalskap</t>
  </si>
  <si>
    <t>Telefon-/lampeskap</t>
  </si>
  <si>
    <t>Fordelingsskap (lavspentskap)</t>
  </si>
  <si>
    <t>Minikiosk</t>
  </si>
  <si>
    <t>Rigg for gravearbeider over vann</t>
  </si>
  <si>
    <t>Graving av løsmasser i uavstivet byggegrop over vann</t>
  </si>
  <si>
    <t>8.1.81.14</t>
  </si>
  <si>
    <t>8.1.81.15</t>
  </si>
  <si>
    <t>8.1.81.16</t>
  </si>
  <si>
    <t>8.1.81.17</t>
  </si>
  <si>
    <t>Graving av løssprengt fjell i uavstivet byggegrop over vann</t>
  </si>
  <si>
    <t>Graving av løssprengt fjell i avstivet byggegrop over vann</t>
  </si>
  <si>
    <t>Løsgjøring og graving av harde masser i uavstivet byggegrop over vann</t>
  </si>
  <si>
    <t>8.1.81.161</t>
  </si>
  <si>
    <t>8.1.81.162</t>
  </si>
  <si>
    <t>8.1.81.169</t>
  </si>
  <si>
    <t>Løsgjøring av harde masser i uavstivet byggegrop over vann</t>
  </si>
  <si>
    <t>Graving av harde masser i uavstivet byggegrop over vann</t>
  </si>
  <si>
    <t>8.1.81.171</t>
  </si>
  <si>
    <t>8.1.81.172</t>
  </si>
  <si>
    <t>8.1.81.179</t>
  </si>
  <si>
    <t>Løsgjøring og graving av harde masser i avstivet byggegrop over vann</t>
  </si>
  <si>
    <t>Løsgjøring av harde masser i avstivet byggegrop over vann</t>
  </si>
  <si>
    <t>Graving av harde masser i avstivet byggegrop over vann</t>
  </si>
  <si>
    <t>8.1.81.191</t>
  </si>
  <si>
    <t>8.1.81.199</t>
  </si>
  <si>
    <t>Avretting og rensk til uberørt grunn, byggegrop over vann</t>
  </si>
  <si>
    <t>Rensk til blottlagt fjell, byggegrop over vann</t>
  </si>
  <si>
    <t>Grovrensk av sprengt fjelloverflate, byggegrop over vann</t>
  </si>
  <si>
    <t>8.1.81.24</t>
  </si>
  <si>
    <t>Finrensk av sprengt fjelloverflate, byggegrop over vann</t>
  </si>
  <si>
    <t>8.1.81.25</t>
  </si>
  <si>
    <t>Kilrensk av finrensket fjelloverflate, byggegrop over vann</t>
  </si>
  <si>
    <t>8.1.81.291</t>
  </si>
  <si>
    <t>8.1.81.299</t>
  </si>
  <si>
    <t>8.1.81.36</t>
  </si>
  <si>
    <t>8.1.81.361</t>
  </si>
  <si>
    <t>8.1.81.362</t>
  </si>
  <si>
    <t>8.1.81.363</t>
  </si>
  <si>
    <t>8.1.81.369</t>
  </si>
  <si>
    <t>8.1.81.37</t>
  </si>
  <si>
    <t>8.1.81.371</t>
  </si>
  <si>
    <t>8.1.81.372</t>
  </si>
  <si>
    <t>8.1.81.379</t>
  </si>
  <si>
    <t>8.1.81.38</t>
  </si>
  <si>
    <t>8.1.81.391</t>
  </si>
  <si>
    <t>8.1.81.399</t>
  </si>
  <si>
    <t>Rigg for gravearbeider under vann</t>
  </si>
  <si>
    <t>Graving av løsmasser i uavstivet byggegrop under vann</t>
  </si>
  <si>
    <t>Graving av løssprengt fjell i uavstivet byggegrop under vann</t>
  </si>
  <si>
    <t>Graving av løssprengt fjell i avstivet byggegrop under vann</t>
  </si>
  <si>
    <t>Løsgjøring og graving av harde masser i uavstivet byggegrop under vann</t>
  </si>
  <si>
    <t>Løsgjøring av harde masser under vann</t>
  </si>
  <si>
    <t>Omrigging til alternativt graveredskap</t>
  </si>
  <si>
    <t>8.1.81.364</t>
  </si>
  <si>
    <t>Graving av harde masser under vann med alternativt graveredskap</t>
  </si>
  <si>
    <t>Graving av harde masser under vann med forutsatt graveredskap</t>
  </si>
  <si>
    <t>8.1.81.45</t>
  </si>
  <si>
    <t>8.1.81.491</t>
  </si>
  <si>
    <t>8.1.81.499</t>
  </si>
  <si>
    <t>Avretting og rensk til uberørt grunn, byggegrop under vann</t>
  </si>
  <si>
    <t>Rensk til blottlagt fjell, byggegrop under vann</t>
  </si>
  <si>
    <t>Grovrensk av sprengt fjelloverflate, byggegrop under vann</t>
  </si>
  <si>
    <t>Finrensk av sprengt fjelloverflate, byggegrop under vann</t>
  </si>
  <si>
    <t>Kilrensk av finrensket fjelloverflate, byggegrop under vann</t>
  </si>
  <si>
    <t>Transport på land</t>
  </si>
  <si>
    <t>8.1.81.511</t>
  </si>
  <si>
    <t>8.1.81.512</t>
  </si>
  <si>
    <t>8.1.81.513</t>
  </si>
  <si>
    <t>8.1.81.514</t>
  </si>
  <si>
    <t>8.1.81.519</t>
  </si>
  <si>
    <t>Transport på land innen anleggsområdet</t>
  </si>
  <si>
    <t>Transport på land til anvist fyllplass/depot</t>
  </si>
  <si>
    <t>Transport til fyllplasser skaffet av den utførende</t>
  </si>
  <si>
    <t>Transport på land i henhold til tabell over transportlengder</t>
  </si>
  <si>
    <t>Utplanering på fyllplass/depot</t>
  </si>
  <si>
    <t>Transport til vanns</t>
  </si>
  <si>
    <t>Omlasting av løsmasser og løssprengt stein</t>
  </si>
  <si>
    <t>8.1.81.531</t>
  </si>
  <si>
    <t>8.1.81.532</t>
  </si>
  <si>
    <t>8.1.81.539</t>
  </si>
  <si>
    <t>Transport til vanns til anvist fyllplass</t>
  </si>
  <si>
    <t>Transport til vanns til alternative fyllplasser</t>
  </si>
  <si>
    <t>8.1.81.591</t>
  </si>
  <si>
    <t>8.1.81.599</t>
  </si>
  <si>
    <t>8.1.81.611</t>
  </si>
  <si>
    <t>8.1.81.612</t>
  </si>
  <si>
    <t>8.1.81.613</t>
  </si>
  <si>
    <t>8.1.81.619</t>
  </si>
  <si>
    <t>Utlegging av tilstedeværende sand- og grusmasser</t>
  </si>
  <si>
    <t>Utlegging av tilstedeværende steinmasser</t>
  </si>
  <si>
    <t>Utlegging av tilstedeværende blandede masser</t>
  </si>
  <si>
    <t>Levering og utlegging av fyllmasser</t>
  </si>
  <si>
    <t>8.1.81.621</t>
  </si>
  <si>
    <t>8.1.81.622</t>
  </si>
  <si>
    <t>8.1.81.623</t>
  </si>
  <si>
    <t>8.1.81.629</t>
  </si>
  <si>
    <t>Levering og utlegging av sand og grus</t>
  </si>
  <si>
    <t>Levering og utlegging av sortert knust stein og grus</t>
  </si>
  <si>
    <t>Levering og utlegging av sprengstein</t>
  </si>
  <si>
    <t>8.1.81.624</t>
  </si>
  <si>
    <t>8.1.81.625</t>
  </si>
  <si>
    <t>Levering og utlegging av lette masser</t>
  </si>
  <si>
    <t>Levering og utlegging av ekspandert polystyren (EPS)</t>
  </si>
  <si>
    <t>8.1.81.632</t>
  </si>
  <si>
    <t>Oppfylling med avretting</t>
  </si>
  <si>
    <t>8.1.81.633</t>
  </si>
  <si>
    <t>Løsmassefylling inntil landkar</t>
  </si>
  <si>
    <t>8.1.81.634</t>
  </si>
  <si>
    <t>Løsmassefylling inntil støttemur</t>
  </si>
  <si>
    <t>8.1.81.635</t>
  </si>
  <si>
    <t>Løsmassefylling inntil kulverter og rør</t>
  </si>
  <si>
    <t>8.1.81.636</t>
  </si>
  <si>
    <t>Løsmassefylling inntil fundamenter</t>
  </si>
  <si>
    <t>8.1.81.6331</t>
  </si>
  <si>
    <t>Fylling med sand eller grus inntil landkar</t>
  </si>
  <si>
    <t>8.1.81.6332</t>
  </si>
  <si>
    <t>8.1.81.6333</t>
  </si>
  <si>
    <t>8.1.81.6334</t>
  </si>
  <si>
    <t>8.1.81.6339</t>
  </si>
  <si>
    <t>Fylling med sprengstein inntil landkar</t>
  </si>
  <si>
    <t>Fylling med lette masser inntil landkar</t>
  </si>
  <si>
    <t>Fylling med ekspandert polystyren (EPS) inntil landkar</t>
  </si>
  <si>
    <t>8.1.81.6341</t>
  </si>
  <si>
    <t>8.1.81.6342</t>
  </si>
  <si>
    <t>8.1.81.6343</t>
  </si>
  <si>
    <t>8.1.81.6344</t>
  </si>
  <si>
    <t>8.1.81.6349</t>
  </si>
  <si>
    <t>Fylling med sand eller grus inntil støttemur</t>
  </si>
  <si>
    <t>Fylling med sprengstein inntil støttemur</t>
  </si>
  <si>
    <t>Fylling med lette masser inntil støttemur</t>
  </si>
  <si>
    <t>Fylling med ekspandert polystyren (EPS) inntil støttemur</t>
  </si>
  <si>
    <t>8.1.81.6351</t>
  </si>
  <si>
    <t>8.1.81.6352</t>
  </si>
  <si>
    <t>8.1.81.6353</t>
  </si>
  <si>
    <t>8.1.81.6354</t>
  </si>
  <si>
    <t>8.1.81.6359</t>
  </si>
  <si>
    <t>Fylling med sand eller grus inntil kulverter og rør</t>
  </si>
  <si>
    <t>Fylling med sprengstein inntil kulverter og rør</t>
  </si>
  <si>
    <t>Fylling med lette masser inntil kulverter og rør</t>
  </si>
  <si>
    <t>Fylling med ekspandert polystyren (EPS) inntil kulverter og rør</t>
  </si>
  <si>
    <t>8.1.81.6361</t>
  </si>
  <si>
    <t>8.1.81.6369</t>
  </si>
  <si>
    <t>8.1.81.6391</t>
  </si>
  <si>
    <t>8.1.81.6399</t>
  </si>
  <si>
    <t>8.1.81.691</t>
  </si>
  <si>
    <t>8.1.81.699</t>
  </si>
  <si>
    <t>8.1.81.721</t>
  </si>
  <si>
    <t>8.1.81.722</t>
  </si>
  <si>
    <t>8.1.81.723</t>
  </si>
  <si>
    <t>8.1.81.729</t>
  </si>
  <si>
    <t>8.1.81.731</t>
  </si>
  <si>
    <t>8.1.81.732</t>
  </si>
  <si>
    <t>8.1.81.733</t>
  </si>
  <si>
    <t>Felles Rigg, bygninger og generelle driftskostnader</t>
  </si>
  <si>
    <t>Øvrige tekniske anlegg</t>
  </si>
  <si>
    <t>8.9.27</t>
  </si>
  <si>
    <t>8.9.28</t>
  </si>
  <si>
    <t>8.9.29</t>
  </si>
  <si>
    <t>8.9.30</t>
  </si>
  <si>
    <t>8.9.40</t>
  </si>
  <si>
    <t>8.9.50</t>
  </si>
  <si>
    <t>8.9.60</t>
  </si>
  <si>
    <t>8.9.70</t>
  </si>
  <si>
    <t>8.9.80</t>
  </si>
  <si>
    <t>8.9.90</t>
  </si>
  <si>
    <t>8.9.31</t>
  </si>
  <si>
    <t>8.9.32</t>
  </si>
  <si>
    <t>8.9.33</t>
  </si>
  <si>
    <t>8.9.34</t>
  </si>
  <si>
    <t>8.9.35</t>
  </si>
  <si>
    <t>8.9.36</t>
  </si>
  <si>
    <t>8.9.37</t>
  </si>
  <si>
    <t>8.9.38</t>
  </si>
  <si>
    <t>8.9.39</t>
  </si>
  <si>
    <t>8.9.41</t>
  </si>
  <si>
    <t>8.9.42</t>
  </si>
  <si>
    <t>8.9.43</t>
  </si>
  <si>
    <t>8.9.44</t>
  </si>
  <si>
    <t>8.9.45</t>
  </si>
  <si>
    <t>8.9.46</t>
  </si>
  <si>
    <t>8.9.47</t>
  </si>
  <si>
    <t>8.9.48</t>
  </si>
  <si>
    <t>8.9.49</t>
  </si>
  <si>
    <t>8.9.51</t>
  </si>
  <si>
    <t>8.9.52</t>
  </si>
  <si>
    <t>8.9.53</t>
  </si>
  <si>
    <t>8.9.54</t>
  </si>
  <si>
    <t>8.9.55</t>
  </si>
  <si>
    <t>8.9.56</t>
  </si>
  <si>
    <t>8.9.57</t>
  </si>
  <si>
    <t>8.9.58</t>
  </si>
  <si>
    <t>8.9.59</t>
  </si>
  <si>
    <t>8.9.61</t>
  </si>
  <si>
    <t>8.9.62</t>
  </si>
  <si>
    <t>8.9.63</t>
  </si>
  <si>
    <t>8.9.64</t>
  </si>
  <si>
    <t>8.9.65</t>
  </si>
  <si>
    <t>8.9.66</t>
  </si>
  <si>
    <t>8.9.67</t>
  </si>
  <si>
    <t>8.9.68</t>
  </si>
  <si>
    <t>8.9.69</t>
  </si>
  <si>
    <t>8.9.91</t>
  </si>
  <si>
    <t>8.9.92</t>
  </si>
  <si>
    <t>8.9.93</t>
  </si>
  <si>
    <t>8.9.94</t>
  </si>
  <si>
    <t>8.9.95</t>
  </si>
  <si>
    <t>8.9.96</t>
  </si>
  <si>
    <t>8.9.97</t>
  </si>
  <si>
    <t>8.9.98</t>
  </si>
  <si>
    <t>8.9.99</t>
  </si>
  <si>
    <t>8.9.81</t>
  </si>
  <si>
    <t>8.9.82</t>
  </si>
  <si>
    <t>8.9.83</t>
  </si>
  <si>
    <t>8.9.84</t>
  </si>
  <si>
    <t>8.9.85</t>
  </si>
  <si>
    <t>8.9.86</t>
  </si>
  <si>
    <t>8.9.87</t>
  </si>
  <si>
    <t>8.1.81.7491</t>
  </si>
  <si>
    <t>8.1.81.7499</t>
  </si>
  <si>
    <t>8.1.81.7391</t>
  </si>
  <si>
    <t>8.1.81.7399</t>
  </si>
  <si>
    <t>8.1.81.7291</t>
  </si>
  <si>
    <t>8.1.81.7299</t>
  </si>
  <si>
    <t>8.1.81.751</t>
  </si>
  <si>
    <t>8.1.81.759</t>
  </si>
  <si>
    <t>Avrettingslag under vann</t>
  </si>
  <si>
    <t>Oppfylling med avretting under vann</t>
  </si>
  <si>
    <t>Løsmassefylling inntil landkar under vann</t>
  </si>
  <si>
    <t>Tilbakefylling inntil fundamenter under vann</t>
  </si>
  <si>
    <t>8.1.81.831</t>
  </si>
  <si>
    <t>8.1.81.839</t>
  </si>
  <si>
    <t>8.1.81.891</t>
  </si>
  <si>
    <t>8.1.81.899</t>
  </si>
  <si>
    <t>8.3.56.3</t>
  </si>
  <si>
    <t>8.3.56.4</t>
  </si>
  <si>
    <t>8.3.56.41</t>
  </si>
  <si>
    <t>8.3.56.49</t>
  </si>
  <si>
    <t>8.2.24.31</t>
  </si>
  <si>
    <t>8.2.24.32</t>
  </si>
  <si>
    <t>8.2.24.39</t>
  </si>
  <si>
    <t>8.2.24.9</t>
  </si>
  <si>
    <t>MT - forsterket</t>
  </si>
  <si>
    <t>MT - normal</t>
  </si>
  <si>
    <t>8.2.25.21</t>
  </si>
  <si>
    <t>8.2.25.22</t>
  </si>
  <si>
    <t>8.2.25.29</t>
  </si>
  <si>
    <t>Nøytralisering innenfor nøytraltemperaturområdet</t>
  </si>
  <si>
    <t>Nøytralisering ved temperatur lavere enn nøytraltemperaturområdet</t>
  </si>
  <si>
    <t>8.2.25.9</t>
  </si>
  <si>
    <t>8.2.26.9</t>
  </si>
  <si>
    <t>8.2.29</t>
  </si>
  <si>
    <t>8.2.31</t>
  </si>
  <si>
    <t>8.2.31.1</t>
  </si>
  <si>
    <t>8.2.31.11</t>
  </si>
  <si>
    <t>1:7 R140, Sk 2200</t>
  </si>
  <si>
    <t>8.2.31.19</t>
  </si>
  <si>
    <t>8.2.31.9</t>
  </si>
  <si>
    <t>1:7 R190</t>
  </si>
  <si>
    <t>8.2.32.2</t>
  </si>
  <si>
    <t>8.2.32.21</t>
  </si>
  <si>
    <t>8.2.32.22</t>
  </si>
  <si>
    <t>8.2.32.23</t>
  </si>
  <si>
    <t>8.2.32.24</t>
  </si>
  <si>
    <t>8.2.32.29</t>
  </si>
  <si>
    <t>1:9 R190</t>
  </si>
  <si>
    <t>1:9 R300</t>
  </si>
  <si>
    <t>1:14 R760</t>
  </si>
  <si>
    <t>8.2.32.31</t>
  </si>
  <si>
    <t>8.2.32.33</t>
  </si>
  <si>
    <t>8.2.32.9</t>
  </si>
  <si>
    <t>8.2.33</t>
  </si>
  <si>
    <t>8.2.33.1</t>
  </si>
  <si>
    <t>8.2.33.11</t>
  </si>
  <si>
    <t>8.2.33.12</t>
  </si>
  <si>
    <t>8.2.33.9</t>
  </si>
  <si>
    <t>8.2.34</t>
  </si>
  <si>
    <t>8.2.34.1</t>
  </si>
  <si>
    <t>8.2.34.11</t>
  </si>
  <si>
    <t>8.2.34.19</t>
  </si>
  <si>
    <t>8.2.34.2</t>
  </si>
  <si>
    <t>8.2.34.21</t>
  </si>
  <si>
    <t>8.2.34.9</t>
  </si>
  <si>
    <t>8.2.35</t>
  </si>
  <si>
    <t>Sporkryss</t>
  </si>
  <si>
    <t>8.2.36</t>
  </si>
  <si>
    <t>Kurveveksler</t>
  </si>
  <si>
    <t>8.2.39</t>
  </si>
  <si>
    <t>8.2.42</t>
  </si>
  <si>
    <t>8.2.43</t>
  </si>
  <si>
    <t>8.2.44</t>
  </si>
  <si>
    <t>8.2.49</t>
  </si>
  <si>
    <t>Planoverganger med betongelementer</t>
  </si>
  <si>
    <t>Planoverganger med asfaltdekke</t>
  </si>
  <si>
    <t>Planoverganger med trelemmer</t>
  </si>
  <si>
    <t>8.2.51</t>
  </si>
  <si>
    <t>Spor på bruer med gjennomgående ballast</t>
  </si>
  <si>
    <t>8.2.52</t>
  </si>
  <si>
    <t>Spor på stålbruer uten ballast</t>
  </si>
  <si>
    <t>8.2.59</t>
  </si>
  <si>
    <t>8.2.51.1</t>
  </si>
  <si>
    <t>Sviller</t>
  </si>
  <si>
    <t>8.2.51.2</t>
  </si>
  <si>
    <t>8.2.51.3</t>
  </si>
  <si>
    <t>8.2.51.9</t>
  </si>
  <si>
    <t>Ledeskinner</t>
  </si>
  <si>
    <t>Glideskjøter</t>
  </si>
  <si>
    <t>8.2.52.1</t>
  </si>
  <si>
    <t>8.2.52.2</t>
  </si>
  <si>
    <t>8.2.52.3</t>
  </si>
  <si>
    <t>8.2.52.9</t>
  </si>
  <si>
    <t>8.2.52.4</t>
  </si>
  <si>
    <t>8.2.52.5</t>
  </si>
  <si>
    <t>8.2.52.6</t>
  </si>
  <si>
    <t>8.2.52.7</t>
  </si>
  <si>
    <t>Landkarkonstruksjon</t>
  </si>
  <si>
    <t>Spor i kurver</t>
  </si>
  <si>
    <t>Bolter</t>
  </si>
  <si>
    <t>8.2.61</t>
  </si>
  <si>
    <t>8.2.62</t>
  </si>
  <si>
    <t>8.2.63</t>
  </si>
  <si>
    <t>8.2.69</t>
  </si>
  <si>
    <t>Sporstoppere av betong</t>
  </si>
  <si>
    <t>8.2.71</t>
  </si>
  <si>
    <t>8.2.79</t>
  </si>
  <si>
    <t>8.2.80</t>
  </si>
  <si>
    <t>8.2.81</t>
  </si>
  <si>
    <t>Skinnegående maskiner</t>
  </si>
  <si>
    <t>Arbeidsmaskiner for øvrig</t>
  </si>
  <si>
    <t>8.2.91</t>
  </si>
  <si>
    <t>8.2.99</t>
  </si>
  <si>
    <t>Master, åk, barduner, strevere, bardunbolter og beskyttelse</t>
  </si>
  <si>
    <t>Master i stål</t>
  </si>
  <si>
    <t>stk</t>
  </si>
  <si>
    <t>8.3.21.21</t>
  </si>
  <si>
    <t>Normalutliggere</t>
  </si>
  <si>
    <t>8.3.21.22</t>
  </si>
  <si>
    <t>Avspenningsutliggere</t>
  </si>
  <si>
    <t>8.3.21.23</t>
  </si>
  <si>
    <t>Seksjonsutliggere</t>
  </si>
  <si>
    <t>8.3.21.24</t>
  </si>
  <si>
    <t>Spesialutliggere</t>
  </si>
  <si>
    <t>8.3.21.29</t>
  </si>
  <si>
    <t xml:space="preserve">Kontaktledning </t>
  </si>
  <si>
    <t>8.3.21.31</t>
  </si>
  <si>
    <t>Kontaktledning for fri linje</t>
  </si>
  <si>
    <t>8.3.21.32</t>
  </si>
  <si>
    <t>Kontaktledning i tunnel</t>
  </si>
  <si>
    <t>8.3.21.33</t>
  </si>
  <si>
    <t>Seksjonsisolatorer</t>
  </si>
  <si>
    <t>8.3.21.34</t>
  </si>
  <si>
    <t>8.3.21.39</t>
  </si>
  <si>
    <t>8.3.21.41</t>
  </si>
  <si>
    <t>Avspenninger for fri linje</t>
  </si>
  <si>
    <t>8.3.21.42</t>
  </si>
  <si>
    <t>Avspenninger i tunnel</t>
  </si>
  <si>
    <t>8.3.21.49</t>
  </si>
  <si>
    <t>8.3.21.51</t>
  </si>
  <si>
    <t>Returledning</t>
  </si>
  <si>
    <t>8.3.21.52</t>
  </si>
  <si>
    <t>Forsterkningsledning</t>
  </si>
  <si>
    <t>8.3.21.53</t>
  </si>
  <si>
    <t>Forbigangsledning</t>
  </si>
  <si>
    <t>8.3.21.54</t>
  </si>
  <si>
    <t>Mateledning</t>
  </si>
  <si>
    <t>8.3.21.55</t>
  </si>
  <si>
    <t>8.3.21.56</t>
  </si>
  <si>
    <t>Fjernledning</t>
  </si>
  <si>
    <t>8.3.21.59</t>
  </si>
  <si>
    <t>Transformatorer- og impedansearrangementer</t>
  </si>
  <si>
    <t>8.3.21.61</t>
  </si>
  <si>
    <t>Sugetransformatorer</t>
  </si>
  <si>
    <t>8.3.21.62</t>
  </si>
  <si>
    <t>Filterimpedanser</t>
  </si>
  <si>
    <t>8.3.21.63</t>
  </si>
  <si>
    <t>Reservestrømstransformatorer</t>
  </si>
  <si>
    <t>8.3.21.69</t>
  </si>
  <si>
    <t>8.3.21.71</t>
  </si>
  <si>
    <t>Skillebrytere</t>
  </si>
  <si>
    <t>8.3.21.72</t>
  </si>
  <si>
    <t>Lastskillebrytere</t>
  </si>
  <si>
    <t>8.3.21.73</t>
  </si>
  <si>
    <t>Effektbrytere</t>
  </si>
  <si>
    <t>8.3.21.74</t>
  </si>
  <si>
    <t>Skinnebrytere</t>
  </si>
  <si>
    <t>8.3.21.79</t>
  </si>
  <si>
    <t>8.3.21.81</t>
  </si>
  <si>
    <t>Beskyttelsesjord</t>
  </si>
  <si>
    <t>Filtersand (grus) under fylling</t>
  </si>
  <si>
    <t>Filtersand (grus) i fylling</t>
  </si>
  <si>
    <t>Jordmasser til motfylling/bakkeplanering</t>
  </si>
  <si>
    <t>Jordmasser til støyvoll, ledevoll, med mer</t>
  </si>
  <si>
    <t>Jordmasser til fyllplass</t>
  </si>
  <si>
    <t>8.1.29</t>
  </si>
  <si>
    <t>8.1.29.1</t>
  </si>
  <si>
    <t>8.1.29.9</t>
  </si>
  <si>
    <t>8.1.30</t>
  </si>
  <si>
    <t>8.1.31</t>
  </si>
  <si>
    <t>8.1.32</t>
  </si>
  <si>
    <t>8.1.33</t>
  </si>
  <si>
    <t>8.1.34</t>
  </si>
  <si>
    <t>8.1.35</t>
  </si>
  <si>
    <t>8.1.36</t>
  </si>
  <si>
    <t>8.1.37</t>
  </si>
  <si>
    <t>8.1.38</t>
  </si>
  <si>
    <t>8.1.39</t>
  </si>
  <si>
    <t>0</t>
  </si>
  <si>
    <t>Sprengning av tunnel</t>
  </si>
  <si>
    <t>Vedlikehold av stabilitets-, vann- og frostsikring overbygg med mer</t>
  </si>
  <si>
    <t>Vedlikehold og drift av tunnelutstyr, renhold med mer</t>
  </si>
  <si>
    <t>8.1.38.1</t>
  </si>
  <si>
    <t>8.1.38.2</t>
  </si>
  <si>
    <t>8.1.38.3</t>
  </si>
  <si>
    <t>8.1.38.4</t>
  </si>
  <si>
    <t>8.1.38.5</t>
  </si>
  <si>
    <t>8.1.38.6</t>
  </si>
  <si>
    <t>8.1.38.7</t>
  </si>
  <si>
    <t>8.1.38.8</t>
  </si>
  <si>
    <t>8.1.38.9</t>
  </si>
  <si>
    <t>8.1.31.1</t>
  </si>
  <si>
    <t>8.1.31.2</t>
  </si>
  <si>
    <t>8.1.31.3</t>
  </si>
  <si>
    <t>8.1.31.4</t>
  </si>
  <si>
    <t>8.1.31.9</t>
  </si>
  <si>
    <t>Kjerneboring som sonderboring</t>
  </si>
  <si>
    <t>8.1.31.31</t>
  </si>
  <si>
    <t>8.1.31.32</t>
  </si>
  <si>
    <t>8.1.31.33</t>
  </si>
  <si>
    <t>8.1.31.39</t>
  </si>
  <si>
    <t>8.1.31.11</t>
  </si>
  <si>
    <t>8.1.31.12</t>
  </si>
  <si>
    <t>8.1.31.19</t>
  </si>
  <si>
    <t>8.1.31.21</t>
  </si>
  <si>
    <t>8.1.31.22</t>
  </si>
  <si>
    <t>8.1.31.23</t>
  </si>
  <si>
    <t>8.1.31.29</t>
  </si>
  <si>
    <t>Boring av sonderhull</t>
  </si>
  <si>
    <t>Vanntapsmåling</t>
  </si>
  <si>
    <t>Kjerneboring</t>
  </si>
  <si>
    <t>Pakkerplassering</t>
  </si>
  <si>
    <t>Injeksjon</t>
  </si>
  <si>
    <t>8.1.32.1</t>
  </si>
  <si>
    <t>8.1.32.2</t>
  </si>
  <si>
    <t>8.1.32.3</t>
  </si>
  <si>
    <t>8.1.32.4</t>
  </si>
  <si>
    <t>8.1.32.5</t>
  </si>
  <si>
    <t>8.3.33.1</t>
  </si>
  <si>
    <t>8.3.33.2</t>
  </si>
  <si>
    <t>8.3.33.3</t>
  </si>
  <si>
    <t>8.3.33.9</t>
  </si>
  <si>
    <t>8.3.34.1</t>
  </si>
  <si>
    <t>8.3.34.2</t>
  </si>
  <si>
    <t>8.3.34.3</t>
  </si>
  <si>
    <t>8.3.34.9</t>
  </si>
  <si>
    <t>8.3.35.1</t>
  </si>
  <si>
    <t>8.3.35.2</t>
  </si>
  <si>
    <t>8.3.35.9</t>
  </si>
  <si>
    <t>8.3.36.1</t>
  </si>
  <si>
    <t>8.3.36.2</t>
  </si>
  <si>
    <t>8.3.37.1</t>
  </si>
  <si>
    <t>8.3.37.2</t>
  </si>
  <si>
    <t>8.3.37.9</t>
  </si>
  <si>
    <t>8.3.38.1</t>
  </si>
  <si>
    <t>8.3.38.2</t>
  </si>
  <si>
    <t>8.3.38.9</t>
  </si>
  <si>
    <t>8.3.32.91</t>
  </si>
  <si>
    <t>8.3.32.99</t>
  </si>
  <si>
    <t>8.3.39.9</t>
  </si>
  <si>
    <t>8.3.39.1</t>
  </si>
  <si>
    <t>8.3.33.91</t>
  </si>
  <si>
    <t>8.3.33.99</t>
  </si>
  <si>
    <t>8.3.38.99</t>
  </si>
  <si>
    <t>8.3.38.91</t>
  </si>
  <si>
    <t>8.3.37.99</t>
  </si>
  <si>
    <t>8.3.37.91</t>
  </si>
  <si>
    <t>8.3.36.99</t>
  </si>
  <si>
    <t>8.3.35.99</t>
  </si>
  <si>
    <t>8.3.35.91</t>
  </si>
  <si>
    <t>8.3.34.91</t>
  </si>
  <si>
    <t>8.3.34.99</t>
  </si>
  <si>
    <t>Plattformbelysning</t>
  </si>
  <si>
    <t>Belysning i tunneler</t>
  </si>
  <si>
    <t>Arealbelysning</t>
  </si>
  <si>
    <t>8.3.33.11</t>
  </si>
  <si>
    <t>Belysningsanlegg</t>
  </si>
  <si>
    <t>8.3.33.19</t>
  </si>
  <si>
    <t>8.3.33.21</t>
  </si>
  <si>
    <t>8.3.33.22</t>
  </si>
  <si>
    <t>8.3.33.29</t>
  </si>
  <si>
    <t>Tunnelbelysning</t>
  </si>
  <si>
    <t>Nødbelysning</t>
  </si>
  <si>
    <t>8.3.33.31</t>
  </si>
  <si>
    <t>8.3.33.39</t>
  </si>
  <si>
    <t>Reservestrøm fra kontaktledningsanlegg</t>
  </si>
  <si>
    <t>Reservestrømsaggregat</t>
  </si>
  <si>
    <t>UPS</t>
  </si>
  <si>
    <t>8.3.34.11</t>
  </si>
  <si>
    <t>8.3.34.12</t>
  </si>
  <si>
    <t>8.3.34.19</t>
  </si>
  <si>
    <t>Tilkopling</t>
  </si>
  <si>
    <t>Høyspenningsanlegg</t>
  </si>
  <si>
    <t>8.3.35.11</t>
  </si>
  <si>
    <t>8.3.35.12</t>
  </si>
  <si>
    <t>8.3.35.19</t>
  </si>
  <si>
    <t>Nettstasjon</t>
  </si>
  <si>
    <t>El-teknisk hus</t>
  </si>
  <si>
    <t>Varmekabelanlegg</t>
  </si>
  <si>
    <t>8.3.36.11</t>
  </si>
  <si>
    <t>8.3.36.12</t>
  </si>
  <si>
    <t>8.3.36.13</t>
  </si>
  <si>
    <t>8.3.36.14</t>
  </si>
  <si>
    <t>8.3.36.19</t>
  </si>
  <si>
    <t xml:space="preserve">Fordeling </t>
  </si>
  <si>
    <t>Elvarmeanlegg</t>
  </si>
  <si>
    <t>Kraftteknikk</t>
  </si>
  <si>
    <t>8.3.37.11</t>
  </si>
  <si>
    <t>8.3.37.12</t>
  </si>
  <si>
    <t>8.3.37.13</t>
  </si>
  <si>
    <t>8.3.37.14</t>
  </si>
  <si>
    <t>8.3.37.15</t>
  </si>
  <si>
    <t>8.3.37.16</t>
  </si>
  <si>
    <t>8.3.37.17</t>
  </si>
  <si>
    <t>8.3.37.18</t>
  </si>
  <si>
    <t>8.3.37.19</t>
  </si>
  <si>
    <t>Skjermet installasjonskabel</t>
  </si>
  <si>
    <t>Installasjonskabel</t>
  </si>
  <si>
    <t>Signalkabel</t>
  </si>
  <si>
    <t>Rørtråd</t>
  </si>
  <si>
    <t>Funksjonsikker kabel</t>
  </si>
  <si>
    <t>Signalkabel halogenfri</t>
  </si>
  <si>
    <t>Normalledning for røranlegg</t>
  </si>
  <si>
    <t>8.3.37.21</t>
  </si>
  <si>
    <t>8.3.37.22</t>
  </si>
  <si>
    <t>8.3.37.29</t>
  </si>
  <si>
    <t>12 kV kabel</t>
  </si>
  <si>
    <t>24 kV kabel</t>
  </si>
  <si>
    <t>Tilkoplinger</t>
  </si>
  <si>
    <t>Jordingssystem</t>
  </si>
  <si>
    <t>8.3.38.21</t>
  </si>
  <si>
    <t>8.3.38.29</t>
  </si>
  <si>
    <t>Elektroder</t>
  </si>
  <si>
    <t>8.3.51.1</t>
  </si>
  <si>
    <t>Stasjonsanlegg</t>
  </si>
  <si>
    <t>8.3.51.11</t>
  </si>
  <si>
    <t>8.3.51.12</t>
  </si>
  <si>
    <t>8.3.51.13</t>
  </si>
  <si>
    <t>8.3.51.14</t>
  </si>
  <si>
    <t>8.3.51.15</t>
  </si>
  <si>
    <t>8.3.51.19</t>
  </si>
  <si>
    <t>Relè anlegg</t>
  </si>
  <si>
    <t>Data anlegg</t>
  </si>
  <si>
    <t>PLS anlegg</t>
  </si>
  <si>
    <t>Grensesnitt mellom sikringsanlegg</t>
  </si>
  <si>
    <t>Diverse</t>
  </si>
  <si>
    <t>8.3.52.1</t>
  </si>
  <si>
    <t>8.3.51.2</t>
  </si>
  <si>
    <t>8.3.51.9</t>
  </si>
  <si>
    <t>8.3.51.91</t>
  </si>
  <si>
    <t>8.3.51.99</t>
  </si>
  <si>
    <t>Optiske signaler</t>
  </si>
  <si>
    <t>8.3.52.11</t>
  </si>
  <si>
    <t>8.3.52.12</t>
  </si>
  <si>
    <t>8.3.52.13</t>
  </si>
  <si>
    <t>8.3.52.14</t>
  </si>
  <si>
    <t>8.3.52.15</t>
  </si>
  <si>
    <t>8.3.52.16</t>
  </si>
  <si>
    <t>8.3.52.19</t>
  </si>
  <si>
    <t>Lyssignal, 5-lys</t>
  </si>
  <si>
    <t>Lyssignal, 4-lys</t>
  </si>
  <si>
    <t>Lyssignal, 3-lys</t>
  </si>
  <si>
    <t>Lyssignal, 2-lys</t>
  </si>
  <si>
    <t>Tilleggssignal montert på rettmast</t>
  </si>
  <si>
    <t>Tilleggssignal montert på fellesmast</t>
  </si>
  <si>
    <t>8.3.52.2</t>
  </si>
  <si>
    <t>Sporfelter</t>
  </si>
  <si>
    <t>8.3.52.21</t>
  </si>
  <si>
    <t>8.3.52.22</t>
  </si>
  <si>
    <t>8.3.52.29</t>
  </si>
  <si>
    <t>Endematede</t>
  </si>
  <si>
    <t>Midtmetade</t>
  </si>
  <si>
    <t>8.3.52.3</t>
  </si>
  <si>
    <t>Drivmaskiner</t>
  </si>
  <si>
    <t>8.3.52.31</t>
  </si>
  <si>
    <t>8.1.18</t>
  </si>
  <si>
    <t>8.1.19</t>
  </si>
  <si>
    <t>Produksjon av asfaltmasser</t>
  </si>
  <si>
    <t>Lagring av materialer og utstyr</t>
  </si>
  <si>
    <t>Midlertidig trafikkregulering</t>
  </si>
  <si>
    <t>Transport av arbeidere</t>
  </si>
  <si>
    <t>8.0.18.9</t>
  </si>
  <si>
    <t>8.0.18.91</t>
  </si>
  <si>
    <t>8.0.18.99</t>
  </si>
  <si>
    <t>8.0.18.11</t>
  </si>
  <si>
    <t>8.0.18.12</t>
  </si>
  <si>
    <t>8.0.18.13</t>
  </si>
  <si>
    <t>8.0.18.14</t>
  </si>
  <si>
    <t>8.0.18.15</t>
  </si>
  <si>
    <t>8.0.18.19</t>
  </si>
  <si>
    <t>8.0.18.21</t>
  </si>
  <si>
    <t>8.0.18.22</t>
  </si>
  <si>
    <t>8.0.18.23</t>
  </si>
  <si>
    <t>8.0.18.24</t>
  </si>
  <si>
    <t>8.0.18.25</t>
  </si>
  <si>
    <t>8.0.18.26</t>
  </si>
  <si>
    <t>8.0.18.27</t>
  </si>
  <si>
    <t>8.0.18.28</t>
  </si>
  <si>
    <t>8.0.18.29</t>
  </si>
  <si>
    <t>8.0.18.81</t>
  </si>
  <si>
    <t>8.0.18.89</t>
  </si>
  <si>
    <t>8.0.18.71</t>
  </si>
  <si>
    <t>8.0.18.79</t>
  </si>
  <si>
    <t>8.0.18.61</t>
  </si>
  <si>
    <t>8.0.18.62</t>
  </si>
  <si>
    <t>8.0.18.63</t>
  </si>
  <si>
    <t>8.0.18.64</t>
  </si>
  <si>
    <t>8.0.18.65</t>
  </si>
  <si>
    <t>8.0.18.66</t>
  </si>
  <si>
    <t>8.0.18.69</t>
  </si>
  <si>
    <t>8.0.18.51</t>
  </si>
  <si>
    <t>8.0.18.52</t>
  </si>
  <si>
    <t>8.0.18.53</t>
  </si>
  <si>
    <t>8.0.18.54</t>
  </si>
  <si>
    <t>8.0.18.59</t>
  </si>
  <si>
    <t>8.0.18.41</t>
  </si>
  <si>
    <t>8.0.18.42</t>
  </si>
  <si>
    <t>8.0.18.43</t>
  </si>
  <si>
    <t>8.0.18.44</t>
  </si>
  <si>
    <t>8.0.18.45</t>
  </si>
  <si>
    <t>8.0.18.46</t>
  </si>
  <si>
    <t>8.0.18.47</t>
  </si>
  <si>
    <t>8.0.18.48</t>
  </si>
  <si>
    <t>8.0.18.49</t>
  </si>
  <si>
    <t>8.0.18.31</t>
  </si>
  <si>
    <t>8.0.18.39</t>
  </si>
  <si>
    <t>Se eget ark: Felles entrep.kost. post 8.0.18</t>
  </si>
  <si>
    <t>8.0.19</t>
  </si>
  <si>
    <t>8.0.14</t>
  </si>
  <si>
    <t>Se eget ark: Felles entrep.kost. post 8.0.19</t>
  </si>
  <si>
    <t>Felles Materialproduksjon, lagerkostnader og innkjøp</t>
  </si>
  <si>
    <t>Felles Generelle kostnader for tjenestemenn i driften</t>
  </si>
  <si>
    <t>8..19.1</t>
  </si>
  <si>
    <t>8.0.19.11</t>
  </si>
  <si>
    <t>8.0.19.19</t>
  </si>
  <si>
    <t>8.0.19.2</t>
  </si>
  <si>
    <t>8.0.19.21</t>
  </si>
  <si>
    <t>8.0.19.22</t>
  </si>
  <si>
    <t>8.0.19.29</t>
  </si>
  <si>
    <t>8.0.19.3</t>
  </si>
  <si>
    <t>8.0.19.31</t>
  </si>
  <si>
    <t>8.0.19.32</t>
  </si>
  <si>
    <t>8.0.19.39</t>
  </si>
  <si>
    <t>8.0.19.4</t>
  </si>
  <si>
    <t>8.0.19.41</t>
  </si>
  <si>
    <t>8.0.19.49</t>
  </si>
  <si>
    <t>8.0.19.5</t>
  </si>
  <si>
    <t>8.0.19.51</t>
  </si>
  <si>
    <t>8.0.19.59</t>
  </si>
  <si>
    <t>8.0.19.6</t>
  </si>
  <si>
    <t>8.0.19.61</t>
  </si>
  <si>
    <t>8.0.19.69</t>
  </si>
  <si>
    <t>8.0.19.7</t>
  </si>
  <si>
    <t>8.0.19.71</t>
  </si>
  <si>
    <t>8.0.19.79</t>
  </si>
  <si>
    <t>8.0.19.9</t>
  </si>
  <si>
    <t>8.0.19.91</t>
  </si>
  <si>
    <t>8.0.19.99</t>
  </si>
  <si>
    <t>8.0.15.1</t>
  </si>
  <si>
    <t>8.0.14.1</t>
  </si>
  <si>
    <t>Anleggsveier</t>
  </si>
  <si>
    <t>Midlertidig trafikkavvikling</t>
  </si>
  <si>
    <t>8.2.18</t>
  </si>
  <si>
    <t>Materialproduksjon, lagerkostnader og innkjøp</t>
  </si>
  <si>
    <t xml:space="preserve">Materialproduksjon </t>
  </si>
  <si>
    <t>Innkjøp av maskiner, brakker, verktøy og redskap</t>
  </si>
  <si>
    <t>Lagring av sand, grus og pukk</t>
  </si>
  <si>
    <t>Rigg, transport og utlegging</t>
  </si>
  <si>
    <t>Lagring av skinner, sviller og øvrig spormateriell</t>
  </si>
  <si>
    <t>8.2.19</t>
  </si>
  <si>
    <t>Generelle kostnader for tjenestemenn i driften</t>
  </si>
  <si>
    <t>Sikkerhetsvakt, los etc. holdt av byggherren</t>
  </si>
  <si>
    <t>8.2.20</t>
  </si>
  <si>
    <t>8.2.21.11</t>
  </si>
  <si>
    <t>8.2.21.12</t>
  </si>
  <si>
    <t>8.2.21.13</t>
  </si>
  <si>
    <t>8.2.21.14</t>
  </si>
  <si>
    <t>8.2.21.15</t>
  </si>
  <si>
    <t>8.2.21.19</t>
  </si>
  <si>
    <t>Skinneprofil S49</t>
  </si>
  <si>
    <t>8.2.21.22</t>
  </si>
  <si>
    <t>8.2.21.29</t>
  </si>
  <si>
    <t>Tresviller</t>
  </si>
  <si>
    <t>8.2.21.3</t>
  </si>
  <si>
    <t>Befestigelse</t>
  </si>
  <si>
    <t>8.2.21.31</t>
  </si>
  <si>
    <t>8.2.21.32</t>
  </si>
  <si>
    <t>8.2.21.33</t>
  </si>
  <si>
    <t>8.2.21.34</t>
  </si>
  <si>
    <t>8.2.21.35</t>
  </si>
  <si>
    <t>8.2.21.39</t>
  </si>
  <si>
    <t>Svilleskruer</t>
  </si>
  <si>
    <t>Underlagsplater</t>
  </si>
  <si>
    <t>Mellomlegg</t>
  </si>
  <si>
    <t>Isolatorer</t>
  </si>
  <si>
    <t>Fjærer</t>
  </si>
  <si>
    <t>8.2.21.4</t>
  </si>
  <si>
    <t>Skinnestoppere for 35 kg</t>
  </si>
  <si>
    <t>Skinnestoppere</t>
  </si>
  <si>
    <t>8.2.21.5</t>
  </si>
  <si>
    <t>8.2.23.1</t>
  </si>
  <si>
    <t>Nedre ballastlag</t>
  </si>
  <si>
    <t>8.2.23.3</t>
  </si>
  <si>
    <t>Ballastmatter</t>
  </si>
  <si>
    <t>8.2.24.1</t>
  </si>
  <si>
    <t>8.2.24.11</t>
  </si>
  <si>
    <t>8.2.24.12</t>
  </si>
  <si>
    <t>8.2.24.13</t>
  </si>
  <si>
    <t>8.2.24.14</t>
  </si>
  <si>
    <t>8.2.24.2</t>
  </si>
  <si>
    <t>Friksjonsskjøter</t>
  </si>
  <si>
    <t>8.2.24.21</t>
  </si>
  <si>
    <t>8.2.24.22</t>
  </si>
  <si>
    <t>8.2.24.29</t>
  </si>
  <si>
    <t>Fundamenter for teleanlegg</t>
  </si>
  <si>
    <t>Fundamenter for signalanlegg</t>
  </si>
  <si>
    <t>Fundamenter for AS-skap</t>
  </si>
  <si>
    <t>Fundamenter for lyssignal</t>
  </si>
  <si>
    <t>8.1.81.1</t>
  </si>
  <si>
    <t>8.1.81.2</t>
  </si>
  <si>
    <t>8.1.81.3</t>
  </si>
  <si>
    <t>8.1.81.4</t>
  </si>
  <si>
    <t>8.1.81.5</t>
  </si>
  <si>
    <t>8.1.81.6</t>
  </si>
  <si>
    <t>8.1.81.7</t>
  </si>
  <si>
    <t>8.1.81.8</t>
  </si>
  <si>
    <t>8.1.81.9</t>
  </si>
  <si>
    <t>8.1.81.11</t>
  </si>
  <si>
    <t>8.1.81.19</t>
  </si>
  <si>
    <t>8.1.81.21</t>
  </si>
  <si>
    <t>8.1.81.22</t>
  </si>
  <si>
    <t>8.1.81.23</t>
  </si>
  <si>
    <t>8.1.81.29</t>
  </si>
  <si>
    <t>8.1.81.31</t>
  </si>
  <si>
    <t>8.1.81.32</t>
  </si>
  <si>
    <t>8.1.81.33</t>
  </si>
  <si>
    <t>8.1.81.34</t>
  </si>
  <si>
    <t>8.1.81.35</t>
  </si>
  <si>
    <t>8.1.81.39</t>
  </si>
  <si>
    <t>8.1.81.41</t>
  </si>
  <si>
    <t>8.1.81.42</t>
  </si>
  <si>
    <t>8.1.81.43</t>
  </si>
  <si>
    <t>8.1.81.44</t>
  </si>
  <si>
    <t>8.1.81.91</t>
  </si>
  <si>
    <t>8.1.81.99</t>
  </si>
  <si>
    <t>8.1.81.49</t>
  </si>
  <si>
    <t>8.1.81.51</t>
  </si>
  <si>
    <t>8.1.81.52</t>
  </si>
  <si>
    <t>8.1.81.53</t>
  </si>
  <si>
    <t>8.1.81.54</t>
  </si>
  <si>
    <t>8.1.81.59</t>
  </si>
  <si>
    <t>8.1.81.61</t>
  </si>
  <si>
    <t>8.1.81.62</t>
  </si>
  <si>
    <t>8.1.81.63</t>
  </si>
  <si>
    <t>8.1.81.64</t>
  </si>
  <si>
    <t>8.1.81.69</t>
  </si>
  <si>
    <t>8.1.81.71</t>
  </si>
  <si>
    <t>8.1.81.72</t>
  </si>
  <si>
    <t>8.1.81.73</t>
  </si>
  <si>
    <t>8.1.81.74</t>
  </si>
  <si>
    <t>8.1.81.79</t>
  </si>
  <si>
    <t>Grøfter i jord/sprengt stein</t>
  </si>
  <si>
    <t>8.3.21.151</t>
  </si>
  <si>
    <t xml:space="preserve">Barduner  </t>
  </si>
  <si>
    <t>8.3.37.119</t>
  </si>
  <si>
    <t>8.1.74.51</t>
  </si>
  <si>
    <t>8.1.74.52</t>
  </si>
  <si>
    <t>8.1.74.53</t>
  </si>
  <si>
    <t>8.1.74.54</t>
  </si>
  <si>
    <t>8.1.74.61</t>
  </si>
  <si>
    <t>8.1.74.62</t>
  </si>
  <si>
    <t>8.1.74.63</t>
  </si>
  <si>
    <t>8.1.74.64</t>
  </si>
  <si>
    <t>8.1.74.65</t>
  </si>
  <si>
    <t>8.1.74.66</t>
  </si>
  <si>
    <t>8.1.74.67</t>
  </si>
  <si>
    <t>8.1.74.68</t>
  </si>
  <si>
    <t>Såing av gressarealer</t>
  </si>
  <si>
    <t>Legging av ferdig dyrket gress</t>
  </si>
  <si>
    <t>Såing av gressplen</t>
  </si>
  <si>
    <t>Planting av trær</t>
  </si>
  <si>
    <t>Planting av busker</t>
  </si>
  <si>
    <t>Flytting av trær og busker</t>
  </si>
  <si>
    <t>Oppstøtting og beskyttelse</t>
  </si>
  <si>
    <t>Gressarealer</t>
  </si>
  <si>
    <t>Trær</t>
  </si>
  <si>
    <t>KL-anlegg sammendrag</t>
  </si>
  <si>
    <t>Innvendig sikringsanlegg</t>
  </si>
  <si>
    <t>Utvendig sikringsanlegg</t>
  </si>
  <si>
    <t>Leskur</t>
  </si>
  <si>
    <t xml:space="preserve">Elektro </t>
  </si>
  <si>
    <t xml:space="preserve">Felleskostnader </t>
  </si>
  <si>
    <t>RS</t>
  </si>
  <si>
    <t>%</t>
  </si>
  <si>
    <t>Ledig</t>
  </si>
  <si>
    <t>Merknader</t>
  </si>
  <si>
    <t>Totale prosjektkostnader:</t>
  </si>
  <si>
    <t>8.2.0</t>
  </si>
  <si>
    <t>Ledelse, administrasjon m.m.</t>
  </si>
  <si>
    <t>Forberedende tiltak og generelle kostnader</t>
  </si>
  <si>
    <t>8.2.2</t>
  </si>
  <si>
    <t>Spor</t>
  </si>
  <si>
    <t>8.2.3</t>
  </si>
  <si>
    <t>Sporveksler</t>
  </si>
  <si>
    <t>Delsum hovedprosess</t>
  </si>
  <si>
    <t>8.2.4</t>
  </si>
  <si>
    <t>Planoverganger</t>
  </si>
  <si>
    <t>8.2.5</t>
  </si>
  <si>
    <t>Spor på bruer</t>
  </si>
  <si>
    <t>8.2.6</t>
  </si>
  <si>
    <t>Sporstoppere</t>
  </si>
  <si>
    <t>8.2.7</t>
  </si>
  <si>
    <t>8.2.8</t>
  </si>
  <si>
    <t>Maskinkostnader</t>
  </si>
  <si>
    <t>8.2.9</t>
  </si>
  <si>
    <t>Øvrig</t>
  </si>
  <si>
    <t>8.2.13</t>
  </si>
  <si>
    <t>Arbeidsstikning, teknisk kontroll, dokumentasjon</t>
  </si>
  <si>
    <t>FDV-dokumentasjon</t>
  </si>
  <si>
    <t>8.2.17</t>
  </si>
  <si>
    <t>Forberedende produksjonsarbeider</t>
  </si>
  <si>
    <t>8.2.17.3</t>
  </si>
  <si>
    <t>Riving og fjerning</t>
  </si>
  <si>
    <t>8.2.16</t>
  </si>
  <si>
    <t>Sporets trasé</t>
  </si>
  <si>
    <t>8.2.21</t>
  </si>
  <si>
    <t>8.2.21.1</t>
  </si>
  <si>
    <t>Skinner</t>
  </si>
  <si>
    <t>8.2.21.21</t>
  </si>
  <si>
    <t>Betongsviller</t>
  </si>
  <si>
    <t>8.2.22</t>
  </si>
  <si>
    <t>Bygging av spor</t>
  </si>
  <si>
    <t>8.2.23</t>
  </si>
  <si>
    <t>Ballast</t>
  </si>
  <si>
    <t>8.2.23.2</t>
  </si>
  <si>
    <t>Øvre ballastlag</t>
  </si>
  <si>
    <t>8.2.24</t>
  </si>
  <si>
    <t>8.2.24.3</t>
  </si>
  <si>
    <t>8.2.25</t>
  </si>
  <si>
    <t>Helsveising</t>
  </si>
  <si>
    <t>8.2.25.1</t>
  </si>
  <si>
    <t>8.2.25.3</t>
  </si>
  <si>
    <t>8.2.25.2</t>
  </si>
  <si>
    <t>Mellomsveising</t>
  </si>
  <si>
    <t>Sluttsveising</t>
  </si>
  <si>
    <t>Nøytralisering</t>
  </si>
  <si>
    <t>8.2.26</t>
  </si>
  <si>
    <t>Justering og stabilisering</t>
  </si>
  <si>
    <t>8.2.26.1</t>
  </si>
  <si>
    <t xml:space="preserve">Justering  </t>
  </si>
  <si>
    <t>8.2.26.2</t>
  </si>
  <si>
    <t>Stabilisering</t>
  </si>
  <si>
    <t>8.2.32</t>
  </si>
  <si>
    <t>8.2.32.3</t>
  </si>
  <si>
    <t>8.2.32.32</t>
  </si>
  <si>
    <t>1:12 R500</t>
  </si>
  <si>
    <t>8.2.37</t>
  </si>
  <si>
    <t>8.2.41</t>
  </si>
  <si>
    <t>Planoverganger med gummielementer</t>
  </si>
  <si>
    <t>8.2.21.2</t>
  </si>
  <si>
    <t>Levering av sviller</t>
  </si>
  <si>
    <t>8.3.20</t>
  </si>
  <si>
    <t>8.3.21</t>
  </si>
  <si>
    <t>8.3.22</t>
  </si>
  <si>
    <t>Ufordelt kostnader</t>
  </si>
  <si>
    <t>8.3.30</t>
  </si>
  <si>
    <t>8.3.31</t>
  </si>
  <si>
    <t>8.3.32</t>
  </si>
  <si>
    <t>8.3.33</t>
  </si>
  <si>
    <t>8.3.34</t>
  </si>
  <si>
    <t>8.3.35</t>
  </si>
  <si>
    <t>8.3.36</t>
  </si>
  <si>
    <t>8.3.37</t>
  </si>
  <si>
    <t>8.3.38</t>
  </si>
  <si>
    <t>8.3.39</t>
  </si>
  <si>
    <t xml:space="preserve">Ufordelte kostnader </t>
  </si>
  <si>
    <t>Sporvekselvarme</t>
  </si>
  <si>
    <t>Togvarmeanlegg</t>
  </si>
  <si>
    <t>Belysning</t>
  </si>
  <si>
    <t>Reservestrømsystemer</t>
  </si>
  <si>
    <t>Strømforsyning</t>
  </si>
  <si>
    <t>Kabelanlegg</t>
  </si>
  <si>
    <t>Jording</t>
  </si>
  <si>
    <t>8.3.5</t>
  </si>
  <si>
    <t>8.3.6</t>
  </si>
  <si>
    <t>8.3.50</t>
  </si>
  <si>
    <t>8.3.51</t>
  </si>
  <si>
    <t>8.3.52</t>
  </si>
  <si>
    <t>8.3.53</t>
  </si>
  <si>
    <t>8.3.54</t>
  </si>
  <si>
    <t>8.3.55</t>
  </si>
  <si>
    <t>8.3.56</t>
  </si>
  <si>
    <t>8.3.57</t>
  </si>
  <si>
    <t>8.3.59</t>
  </si>
  <si>
    <t>8.3.60</t>
  </si>
  <si>
    <t>8.3.61</t>
  </si>
  <si>
    <t>Signalanlegg</t>
  </si>
  <si>
    <t>Signalanlegg sammendrag</t>
  </si>
  <si>
    <t>Lavspenningsanlegg sammendrag</t>
  </si>
  <si>
    <t>Ufordelte kostnader</t>
  </si>
  <si>
    <t>Linjeblokk</t>
  </si>
  <si>
    <t>Veisikringsanlegg</t>
  </si>
  <si>
    <t>Andre anlegg</t>
  </si>
  <si>
    <t>ATC</t>
  </si>
  <si>
    <t>Teleanlegg sammendrag</t>
  </si>
  <si>
    <t>8.3.62</t>
  </si>
  <si>
    <t>8.3.63</t>
  </si>
  <si>
    <t>8.3.64</t>
  </si>
  <si>
    <t>8.3.65</t>
  </si>
  <si>
    <t>8.3.66</t>
  </si>
  <si>
    <t>8.3.69</t>
  </si>
  <si>
    <t>Radioanlegg</t>
  </si>
  <si>
    <t>8.3.21.1</t>
  </si>
  <si>
    <t>8.3.21.2</t>
  </si>
  <si>
    <t>8.3.21.3</t>
  </si>
  <si>
    <t>8.3.21.4</t>
  </si>
  <si>
    <t>8.3.21.5</t>
  </si>
  <si>
    <t>8.3.21.6</t>
  </si>
  <si>
    <t>8.3.21.7</t>
  </si>
  <si>
    <t>8.3.21.8</t>
  </si>
  <si>
    <t>8.3.21.9</t>
  </si>
  <si>
    <t>Utliggere</t>
  </si>
  <si>
    <t>Avspenninger</t>
  </si>
  <si>
    <t>Ledninger/kabler</t>
  </si>
  <si>
    <t>Bryterarrangementer</t>
  </si>
  <si>
    <t>Jording, potensialutjevning</t>
  </si>
  <si>
    <t>8.1.35.1</t>
  </si>
  <si>
    <t>8.1.35.3</t>
  </si>
  <si>
    <t>8.1.35.4</t>
  </si>
  <si>
    <t>8.1.35.5</t>
  </si>
  <si>
    <t>8.1.36.1</t>
  </si>
  <si>
    <t>8.1.36.2</t>
  </si>
  <si>
    <t>8.1.36.3</t>
  </si>
  <si>
    <t>8.1.36.4</t>
  </si>
  <si>
    <t>8.1.36.5</t>
  </si>
  <si>
    <t>8.1.36.6</t>
  </si>
  <si>
    <t>8.1.36.7</t>
  </si>
  <si>
    <t>8.1.36.9</t>
  </si>
  <si>
    <t>8.1.37.1</t>
  </si>
  <si>
    <t>8.1.37.2</t>
  </si>
  <si>
    <t>8.1.37.3</t>
  </si>
  <si>
    <t>8.1.37.4</t>
  </si>
  <si>
    <t>8.1.37.5</t>
  </si>
  <si>
    <t>8.1.37.6</t>
  </si>
  <si>
    <t>8.1.37.7</t>
  </si>
  <si>
    <t>8.1.37.8</t>
  </si>
  <si>
    <t>8.1.37.9</t>
  </si>
  <si>
    <t>Etterinjeksjon</t>
  </si>
  <si>
    <t>Lette konstruksjoner</t>
  </si>
  <si>
    <t>8.1.34.21</t>
  </si>
  <si>
    <t>8.1.34.22</t>
  </si>
  <si>
    <t>8.1.34.23</t>
  </si>
  <si>
    <t>8.1.34.24</t>
  </si>
  <si>
    <t>8.1.34.31</t>
  </si>
  <si>
    <t>8.1.34.32</t>
  </si>
  <si>
    <t>8.1.34.41</t>
  </si>
  <si>
    <t>8.1.34.42</t>
  </si>
  <si>
    <t>Hvelv av betongelementer</t>
  </si>
  <si>
    <t>Brannsikring</t>
  </si>
  <si>
    <t>Graving av løsmasser i avstivet byggegrop under vann</t>
  </si>
  <si>
    <t>8.1.81.18</t>
  </si>
  <si>
    <t>Vannlensing av byggegrop, vannulemper</t>
  </si>
  <si>
    <t>Løsmassefylling inntil konstruksjoner</t>
  </si>
  <si>
    <t>8.1.81.631</t>
  </si>
  <si>
    <t>Avrettingslag</t>
  </si>
  <si>
    <t>8.1.81.639</t>
  </si>
  <si>
    <t>Isolasjon mot frost i løsmasser</t>
  </si>
  <si>
    <t>Fiberduk (geosyntet)</t>
  </si>
  <si>
    <t>Stålspunt</t>
  </si>
  <si>
    <t>Riving og fjerning av stålsunt under vann</t>
  </si>
  <si>
    <t>Armering kamstål K 500 TE</t>
  </si>
  <si>
    <t>Betongstøp over vann, normalvektsbetong</t>
  </si>
  <si>
    <t>Avretting og pussing av betongoverflate</t>
  </si>
  <si>
    <t>Herdetiltak</t>
  </si>
  <si>
    <t>8.1.84.55</t>
  </si>
  <si>
    <t>Varmeisolering av betong</t>
  </si>
  <si>
    <t>Membraner</t>
  </si>
  <si>
    <t>Omstøpte rørkryss</t>
  </si>
  <si>
    <t>Trekkerør</t>
  </si>
  <si>
    <t>8.1.47.5</t>
  </si>
  <si>
    <t>8.1.47.51</t>
  </si>
  <si>
    <t>8.1.47.59</t>
  </si>
  <si>
    <t>8.1.47.6</t>
  </si>
  <si>
    <t>8.1.47.61</t>
  </si>
  <si>
    <t>8.1.47.62</t>
  </si>
  <si>
    <t>8.1.47.63</t>
  </si>
  <si>
    <t>8.1.47.69</t>
  </si>
  <si>
    <t>8.1.47.7</t>
  </si>
  <si>
    <t>8.1.47.71</t>
  </si>
  <si>
    <t>8.1.47.72</t>
  </si>
  <si>
    <t>8.1.47.73</t>
  </si>
  <si>
    <t>8.1.47.79</t>
  </si>
  <si>
    <t>8.1.47.8</t>
  </si>
  <si>
    <t>8.1.47.81</t>
  </si>
  <si>
    <t>8.1.47.89</t>
  </si>
  <si>
    <t>8.1.47.9</t>
  </si>
  <si>
    <t>8.1.47.91</t>
  </si>
  <si>
    <t>8.1.47.99</t>
  </si>
  <si>
    <t>Stempling og avstivning</t>
  </si>
  <si>
    <t>Spunting</t>
  </si>
  <si>
    <t>Spunting tre</t>
  </si>
  <si>
    <t>Spunting stål</t>
  </si>
  <si>
    <t>Bunnforsterkning</t>
  </si>
  <si>
    <t>Avlastning grøftesider</t>
  </si>
  <si>
    <t>m4</t>
  </si>
  <si>
    <t>Fangdammer og provisoriske omlegginger</t>
  </si>
  <si>
    <t>Opprensking/omlegging av elver og bekker</t>
  </si>
  <si>
    <t>Opprensking av eksisterende løp</t>
  </si>
  <si>
    <t>Nytt elve-/bekkeløp</t>
  </si>
  <si>
    <t>Gjenfylling av gamle løp</t>
  </si>
  <si>
    <t>8.3.52.32</t>
  </si>
  <si>
    <t>8.3.52.39</t>
  </si>
  <si>
    <t>Drivmaskin for sporveksel</t>
  </si>
  <si>
    <t>Drivmaskin for sporsperre</t>
  </si>
  <si>
    <t>8.3.52.4</t>
  </si>
  <si>
    <t>8.1.23</t>
  </si>
  <si>
    <t>Sprengning i sidetak</t>
  </si>
  <si>
    <t>8.1.23.1</t>
  </si>
  <si>
    <t>8.1.23.2</t>
  </si>
  <si>
    <t>8.1.23.3</t>
  </si>
  <si>
    <t>8.1.23.4</t>
  </si>
  <si>
    <t>8.1.23.9</t>
  </si>
  <si>
    <t>8.1.24</t>
  </si>
  <si>
    <t>8.1.24.1</t>
  </si>
  <si>
    <t>8.1.24.3</t>
  </si>
  <si>
    <t>8.1.24.4</t>
  </si>
  <si>
    <t>8.1.24.5</t>
  </si>
  <si>
    <t>8.1.24.6</t>
  </si>
  <si>
    <t>8.1.24.7</t>
  </si>
  <si>
    <t>8.1.24.9</t>
  </si>
  <si>
    <t>Fortrengning av bløte masser</t>
  </si>
  <si>
    <t>Fjerning av forbelastning</t>
  </si>
  <si>
    <t>Vertikale dren</t>
  </si>
  <si>
    <t>Stabilisering under fylling</t>
  </si>
  <si>
    <t>Fylling med lette masser</t>
  </si>
  <si>
    <t>Spesiell komprimering under fylling</t>
  </si>
  <si>
    <t>8.1.24.31</t>
  </si>
  <si>
    <t>8.1.24.32</t>
  </si>
  <si>
    <t>8.1.24.91</t>
  </si>
  <si>
    <t>8.1.24.99</t>
  </si>
  <si>
    <t>8.1.24.71</t>
  </si>
  <si>
    <t>8.1.24.72</t>
  </si>
  <si>
    <t>8.1.24.74</t>
  </si>
  <si>
    <t>8.1.24.75</t>
  </si>
  <si>
    <t>8.1.24.79</t>
  </si>
  <si>
    <t>Fylling med lettklinker (ekspandert leire)</t>
  </si>
  <si>
    <t>Lastfordelingslag over fylling med lette masser</t>
  </si>
  <si>
    <t>8.1.24.62</t>
  </si>
  <si>
    <t>8.1.24.63</t>
  </si>
  <si>
    <t>8.1.24.64</t>
  </si>
  <si>
    <t>Peling under fylling</t>
  </si>
  <si>
    <t>Armeringsduk/fiberduk og armeringsnett</t>
  </si>
  <si>
    <t>Fiberduk og bakhon</t>
  </si>
  <si>
    <t>8.1.24.51</t>
  </si>
  <si>
    <t>8.1.24.52</t>
  </si>
  <si>
    <t>8.1.24.59</t>
  </si>
  <si>
    <t>Sanddren</t>
  </si>
  <si>
    <t>Plastdren</t>
  </si>
  <si>
    <t>8.1.25</t>
  </si>
  <si>
    <t>8.1.25.1</t>
  </si>
  <si>
    <t>8.1.25.9</t>
  </si>
  <si>
    <t>Masseflytting av jord</t>
  </si>
  <si>
    <t>8.1.26</t>
  </si>
  <si>
    <t>8.1.26.1</t>
  </si>
  <si>
    <t>8.1.26.4</t>
  </si>
  <si>
    <t>8.1.26.9</t>
  </si>
  <si>
    <t>8.1.27</t>
  </si>
  <si>
    <t>8.1.27.1</t>
  </si>
  <si>
    <t>8.1.27.2</t>
  </si>
  <si>
    <t>8.1.27.3</t>
  </si>
  <si>
    <t>8.1.27.7</t>
  </si>
  <si>
    <t>8.1.27.9</t>
  </si>
  <si>
    <t>8.3.52.41</t>
  </si>
  <si>
    <t>8.3.52.42</t>
  </si>
  <si>
    <t>8.3.52.49</t>
  </si>
  <si>
    <t>Betjeningsutstyr</t>
  </si>
  <si>
    <t>Lås</t>
  </si>
  <si>
    <t>Nødstoppbryter</t>
  </si>
  <si>
    <t>8.3.52.5</t>
  </si>
  <si>
    <t>8.3.52.51</t>
  </si>
  <si>
    <t>8.3.52.52</t>
  </si>
  <si>
    <t>8.3.52.53</t>
  </si>
  <si>
    <t>8.3.52.59</t>
  </si>
  <si>
    <t>Skap/kiosk for elektronisk sikringsanlegg</t>
  </si>
  <si>
    <t>Sporfeltskap</t>
  </si>
  <si>
    <t>Sveivskap</t>
  </si>
  <si>
    <t>8.3.52.6</t>
  </si>
  <si>
    <t>8.3.52.61</t>
  </si>
  <si>
    <t>8.3.52.62</t>
  </si>
  <si>
    <t>8.3.52.63</t>
  </si>
  <si>
    <t>8.3.52.64</t>
  </si>
  <si>
    <t>8.3.52.69</t>
  </si>
  <si>
    <t>Markutrustning</t>
  </si>
  <si>
    <t>Avsporingsindikator</t>
  </si>
  <si>
    <t>Overdragstrafo</t>
  </si>
  <si>
    <t>Mottaker for halemagnet</t>
  </si>
  <si>
    <t>8.3.52.7</t>
  </si>
  <si>
    <t>8.3.52.71</t>
  </si>
  <si>
    <t>8.3.52.72</t>
  </si>
  <si>
    <t>8.3.52.73</t>
  </si>
  <si>
    <t>8.3.52.74</t>
  </si>
  <si>
    <t>8.3.52.75</t>
  </si>
  <si>
    <t>8.3.52.79</t>
  </si>
  <si>
    <t>Fiberkabel</t>
  </si>
  <si>
    <t>Datakabel</t>
  </si>
  <si>
    <t>PN-kabel</t>
  </si>
  <si>
    <t>8.3.52.9</t>
  </si>
  <si>
    <t>8.3.52.91</t>
  </si>
  <si>
    <t>8.3.52.99</t>
  </si>
  <si>
    <t>8.3.53.1</t>
  </si>
  <si>
    <t>Blokkpost</t>
  </si>
  <si>
    <t>8.3.53.11</t>
  </si>
  <si>
    <t>8.3.53.12</t>
  </si>
  <si>
    <t>8.3.53.13</t>
  </si>
  <si>
    <t>8.3.53.2</t>
  </si>
  <si>
    <t xml:space="preserve">Stasjon </t>
  </si>
  <si>
    <t>8.3.53.3</t>
  </si>
  <si>
    <t>8.3.53.31</t>
  </si>
  <si>
    <t>8.3.53.32</t>
  </si>
  <si>
    <t>8.3.53.33</t>
  </si>
  <si>
    <t>Sidespor</t>
  </si>
  <si>
    <t>8.3.53.39</t>
  </si>
  <si>
    <t>8.3.53.19</t>
  </si>
  <si>
    <t>8.3.53.9</t>
  </si>
  <si>
    <t>8.3.53.99</t>
  </si>
  <si>
    <t>8.3.53.21</t>
  </si>
  <si>
    <t>8.3.53.91</t>
  </si>
  <si>
    <t>8.3.54.1</t>
  </si>
  <si>
    <t>8.3.54.11</t>
  </si>
  <si>
    <t>Innvendig anlegg</t>
  </si>
  <si>
    <t>Relè veibomanlegg</t>
  </si>
  <si>
    <t>8.3.54.19</t>
  </si>
  <si>
    <t>8.3.54.2</t>
  </si>
  <si>
    <t>8.3.54.21</t>
  </si>
  <si>
    <t>8.3.54.22</t>
  </si>
  <si>
    <t>8.3.54.23</t>
  </si>
  <si>
    <t>8.3.54.24</t>
  </si>
  <si>
    <t>8.3.54.25</t>
  </si>
  <si>
    <t>8.3.54.29</t>
  </si>
  <si>
    <t>Signaler</t>
  </si>
  <si>
    <t>Veibommer</t>
  </si>
  <si>
    <t>Drivmaskin for veibom</t>
  </si>
  <si>
    <t>Skap (VAS)</t>
  </si>
  <si>
    <t>Øvrig tekniske anlegg sammendrag</t>
  </si>
  <si>
    <t>8.7.79</t>
  </si>
  <si>
    <t>8.7.89</t>
  </si>
  <si>
    <t>8.7.91</t>
  </si>
  <si>
    <t>8.7.92</t>
  </si>
  <si>
    <t>8.7.93</t>
  </si>
  <si>
    <t>8.7.94</t>
  </si>
  <si>
    <t>8.7.95</t>
  </si>
  <si>
    <t>8.7.96</t>
  </si>
  <si>
    <t>8.7.97</t>
  </si>
  <si>
    <t>8.7.98</t>
  </si>
  <si>
    <t>8.7.99</t>
  </si>
  <si>
    <t>Adgangskontrollanlegg</t>
  </si>
  <si>
    <t>8.3.7</t>
  </si>
  <si>
    <t>8.3.71</t>
  </si>
  <si>
    <t>8.3.72</t>
  </si>
  <si>
    <t>8.3.73</t>
  </si>
  <si>
    <t>8.3.74</t>
  </si>
  <si>
    <t>8.3.75</t>
  </si>
  <si>
    <t>8.3.76</t>
  </si>
  <si>
    <t>8.3.77</t>
  </si>
  <si>
    <t>8.3.78</t>
  </si>
  <si>
    <t>8.3.79</t>
  </si>
  <si>
    <t>Brannalarmanlegg</t>
  </si>
  <si>
    <t>Innbruddsalarmanlegg</t>
  </si>
  <si>
    <t>Brannslukkeanlegg</t>
  </si>
  <si>
    <t>Varmeanlegg</t>
  </si>
  <si>
    <t>Luftbehandlingsanlegg</t>
  </si>
  <si>
    <t>Kjøleanlegg</t>
  </si>
  <si>
    <t>Tunnelventilasjon</t>
  </si>
  <si>
    <t>Se ark Miljøtiltak, Lavspenning og Øvrige tekniske anlegg</t>
  </si>
  <si>
    <t>Kjøpekontrakter</t>
  </si>
  <si>
    <t>Skjønn</t>
  </si>
  <si>
    <t>8.1.11.11</t>
  </si>
  <si>
    <t>8.1.11.12</t>
  </si>
  <si>
    <t>8.1.11.111</t>
  </si>
  <si>
    <t>8.1.11.112</t>
  </si>
  <si>
    <t>8.1.11.113</t>
  </si>
  <si>
    <t>8.1.11.119</t>
  </si>
  <si>
    <t>Forberedelser</t>
  </si>
  <si>
    <t>Oppgjør</t>
  </si>
  <si>
    <t>8.1.11.121</t>
  </si>
  <si>
    <t>8.1.11.122</t>
  </si>
  <si>
    <t>8.1.11.129</t>
  </si>
  <si>
    <t>Foreløpig oppgjør</t>
  </si>
  <si>
    <t>Endelig oppgjør</t>
  </si>
  <si>
    <t>8.1.11.21</t>
  </si>
  <si>
    <t>8.1.11.22</t>
  </si>
  <si>
    <t>8.1.11.29</t>
  </si>
  <si>
    <t>8.1.11.221</t>
  </si>
  <si>
    <t>8.1.11.222</t>
  </si>
  <si>
    <t>8.1.11.223</t>
  </si>
  <si>
    <t>8.1.11.224</t>
  </si>
  <si>
    <t>8.1.11.229</t>
  </si>
  <si>
    <t>Kartforretning - forberedelse</t>
  </si>
  <si>
    <t>Kartforretning - formel del (varsle, bestyre)</t>
  </si>
  <si>
    <t>Kartforretning - teknisk del markarbeider</t>
  </si>
  <si>
    <t>Kartforretning - teknisk del kontorarbeid</t>
  </si>
  <si>
    <t>8.1.11.31</t>
  </si>
  <si>
    <t>8.1.11.32</t>
  </si>
  <si>
    <t>8.1.11.33</t>
  </si>
  <si>
    <t>8.1.11.34</t>
  </si>
  <si>
    <t>8.1.11.39</t>
  </si>
  <si>
    <t>8.1.11.41</t>
  </si>
  <si>
    <t>01.73</t>
  </si>
  <si>
    <t>01.74</t>
  </si>
  <si>
    <t>01.79</t>
  </si>
  <si>
    <t>Revisjon av Plan</t>
  </si>
  <si>
    <t>01.75</t>
  </si>
  <si>
    <t>01.76</t>
  </si>
  <si>
    <t>01.77</t>
  </si>
  <si>
    <t>01.78</t>
  </si>
  <si>
    <t>Revisjon av Anlegg</t>
  </si>
  <si>
    <t>Revisjon av Drift</t>
  </si>
  <si>
    <t>Revisjon av Trafikant og kjøretøy</t>
  </si>
  <si>
    <t>Revisjon av Maskin</t>
  </si>
  <si>
    <t>Revisjon av Administrasjon</t>
  </si>
  <si>
    <t>Revisjon av Laboratoriet</t>
  </si>
  <si>
    <t>Revisjon av Eiendom</t>
  </si>
  <si>
    <t>Revisjon av Ledelse og stab</t>
  </si>
  <si>
    <t>01.61</t>
  </si>
  <si>
    <t>01.62</t>
  </si>
  <si>
    <t>01.69</t>
  </si>
  <si>
    <t>01.51</t>
  </si>
  <si>
    <t>01.52</t>
  </si>
  <si>
    <t>01.59</t>
  </si>
  <si>
    <t>01.41</t>
  </si>
  <si>
    <t>01.42</t>
  </si>
  <si>
    <t>01.49</t>
  </si>
  <si>
    <t>01.31</t>
  </si>
  <si>
    <t>01.32</t>
  </si>
  <si>
    <t>01.33</t>
  </si>
  <si>
    <t>01.34</t>
  </si>
  <si>
    <t>01.39</t>
  </si>
  <si>
    <t>Kalkyler, produksjonsplaner</t>
  </si>
  <si>
    <t>Ledelse og oppfølging</t>
  </si>
  <si>
    <t>Rapportering</t>
  </si>
  <si>
    <t>01.21</t>
  </si>
  <si>
    <t>01.22</t>
  </si>
  <si>
    <t>01.23</t>
  </si>
  <si>
    <t>01.24</t>
  </si>
  <si>
    <t>01.29</t>
  </si>
  <si>
    <t>8.1.55.1</t>
  </si>
  <si>
    <t>8.1.55.2</t>
  </si>
  <si>
    <t>8.1.55.3</t>
  </si>
  <si>
    <t>8.1.55.4</t>
  </si>
  <si>
    <t>Bærelag av asfaltert grus</t>
  </si>
  <si>
    <t>8.1.55.41</t>
  </si>
  <si>
    <t>8.1.55.42</t>
  </si>
  <si>
    <t>8.1.55.43</t>
  </si>
  <si>
    <t>Bærelag av asfaltert pukk</t>
  </si>
  <si>
    <t>Bærelag av penetrert pukk</t>
  </si>
  <si>
    <t>8.1.54.31</t>
  </si>
  <si>
    <t>8.1.54.32</t>
  </si>
  <si>
    <t>8.1.54.39</t>
  </si>
  <si>
    <t>Penetrering og forkiling</t>
  </si>
  <si>
    <t>Bærelag av øvrige bitumenstabiliserte materialer</t>
  </si>
  <si>
    <t>8.1.55.44</t>
  </si>
  <si>
    <t>8.1.56</t>
  </si>
  <si>
    <t>8.1.56.1</t>
  </si>
  <si>
    <t>8.1.56.2</t>
  </si>
  <si>
    <t>8.1.56.9</t>
  </si>
  <si>
    <t>Bærelag av sementstabilisert grus</t>
  </si>
  <si>
    <t>8.1.59</t>
  </si>
  <si>
    <t>8.1.59.1</t>
  </si>
  <si>
    <t>8.1.59.9</t>
  </si>
  <si>
    <t>Veidekke</t>
  </si>
  <si>
    <t>Veifundament på eget ark: Veier</t>
  </si>
  <si>
    <t>8.1.60</t>
  </si>
  <si>
    <t>8.1.61</t>
  </si>
  <si>
    <t>8.1.63</t>
  </si>
  <si>
    <t>8.1.64</t>
  </si>
  <si>
    <t>8.1.65</t>
  </si>
  <si>
    <t>8.1.66</t>
  </si>
  <si>
    <t>8.1.67</t>
  </si>
  <si>
    <t>Riving, fresing og oppretting av faste dekker</t>
  </si>
  <si>
    <t>Overflatebehandling</t>
  </si>
  <si>
    <t>Asfaltdekker</t>
  </si>
  <si>
    <t>8.1.32.31</t>
  </si>
  <si>
    <t>8.1.32.32</t>
  </si>
  <si>
    <t>Fullt innstøpte bolter</t>
  </si>
  <si>
    <t>Nett</t>
  </si>
  <si>
    <t>Sikringsbuer av sprøytebetong</t>
  </si>
  <si>
    <t>8.1.35.111</t>
  </si>
  <si>
    <t>8.1.35.112</t>
  </si>
  <si>
    <t>8.1.35.113</t>
  </si>
  <si>
    <t>8.1.35.119</t>
  </si>
  <si>
    <t>Sprengning for fundament</t>
  </si>
  <si>
    <t>Renskarbeider</t>
  </si>
  <si>
    <t>8.1.35.114</t>
  </si>
  <si>
    <t>Fjellbolter</t>
  </si>
  <si>
    <t>8.1.35.131</t>
  </si>
  <si>
    <t>8.1.35.132</t>
  </si>
  <si>
    <t>8.1.35.133</t>
  </si>
  <si>
    <t xml:space="preserve">Betong </t>
  </si>
  <si>
    <t>8.1.35.139</t>
  </si>
  <si>
    <t>Pumpestasjon</t>
  </si>
  <si>
    <t>8.1.72.111</t>
  </si>
  <si>
    <t>Fundamentering i jord eller fylling</t>
  </si>
  <si>
    <t>8.1.72.1111</t>
  </si>
  <si>
    <t>8.1.72.1112</t>
  </si>
  <si>
    <t>8.1.72.1113</t>
  </si>
  <si>
    <t>8.1.72.1114</t>
  </si>
  <si>
    <t>8.1.72.1119</t>
  </si>
  <si>
    <t>Prefabrikerte betongfundamenter</t>
  </si>
  <si>
    <t>Prefabrikerte dybdefundamenter</t>
  </si>
  <si>
    <t>Plasstøpte dybdefundamenter for innstøping av søyle</t>
  </si>
  <si>
    <t>8.1.72.112</t>
  </si>
  <si>
    <t>8.1.72.1121</t>
  </si>
  <si>
    <t>8.1.72.1122</t>
  </si>
  <si>
    <t>8.1.72.1129</t>
  </si>
  <si>
    <t>Plasstøpte betongfundamenter med bolter for feste av søyler</t>
  </si>
  <si>
    <t>Plasstøpte betongfundamenter for innstøping av søyler</t>
  </si>
  <si>
    <t>8.1.72.121</t>
  </si>
  <si>
    <t>Søyler av betong</t>
  </si>
  <si>
    <t>8.1.72.1211</t>
  </si>
  <si>
    <t>8.1.72.1212</t>
  </si>
  <si>
    <t>8.1.72.1213</t>
  </si>
  <si>
    <t>8.1.72.1219</t>
  </si>
  <si>
    <t>Prefabrikerte søyler av betong</t>
  </si>
  <si>
    <t>Plasstøpte søyler av betong</t>
  </si>
  <si>
    <t>8.1.72.122</t>
  </si>
  <si>
    <t>Søyler av tre</t>
  </si>
  <si>
    <t>8.1.72.1221</t>
  </si>
  <si>
    <t>8.1.72.1222</t>
  </si>
  <si>
    <t>8.1.72.1229</t>
  </si>
  <si>
    <t>Runde søyler av tre</t>
  </si>
  <si>
    <t>Firkantede søyler av tre</t>
  </si>
  <si>
    <t>8.1.72.123</t>
  </si>
  <si>
    <t>Søyler av stål</t>
  </si>
  <si>
    <t>Styring og overvåkingssystem for veg</t>
  </si>
  <si>
    <t>Belysningsanlegg for gater og veier</t>
  </si>
  <si>
    <t>Grøfter</t>
  </si>
  <si>
    <t>Stolper og master</t>
  </si>
  <si>
    <t>Nettstasjon, tennskap, lavspent- og signalskap el.l.</t>
  </si>
  <si>
    <t>Armatur/lamper</t>
  </si>
  <si>
    <t>8.1.77.1</t>
  </si>
  <si>
    <t>8.1.77.3</t>
  </si>
  <si>
    <t>8.1.77.4</t>
  </si>
  <si>
    <t>8.1.77.5</t>
  </si>
  <si>
    <t>8.1.77.9</t>
  </si>
  <si>
    <t>8.1.77.11</t>
  </si>
  <si>
    <t>8.1.77.31</t>
  </si>
  <si>
    <t>8.1.77.32</t>
  </si>
  <si>
    <t>8.1.77.39</t>
  </si>
  <si>
    <t>8.1.77.41</t>
  </si>
  <si>
    <t>8.1.77.42</t>
  </si>
  <si>
    <t>8.1.77.43</t>
  </si>
  <si>
    <t>8.1.77.44</t>
  </si>
  <si>
    <t>8.1.77.45</t>
  </si>
  <si>
    <t>Vegmerking, manuelt</t>
  </si>
  <si>
    <t>Formerking</t>
  </si>
  <si>
    <t>Vegmerking med termoplast</t>
  </si>
  <si>
    <t>Vegmerking, maskinelt</t>
  </si>
  <si>
    <t>liter</t>
  </si>
  <si>
    <t>Vegmerking med maling</t>
  </si>
  <si>
    <t>Vegmerking med kaldplast</t>
  </si>
  <si>
    <t>Vegmerking med sprayplast</t>
  </si>
  <si>
    <t>Fundamenter for lavspenningsanlegg</t>
  </si>
  <si>
    <t>Veidekke og dekke på plattform</t>
  </si>
  <si>
    <t>8.1.81.12</t>
  </si>
  <si>
    <t>Graving av løsmasser i avstivet byggegrop over vann</t>
  </si>
  <si>
    <t>8.1.84.76</t>
  </si>
  <si>
    <t>8.1.84.761</t>
  </si>
  <si>
    <t>8.1.84.762</t>
  </si>
  <si>
    <t>Plattformelementer</t>
  </si>
  <si>
    <t>Levering og montering av fundament-elemeter til plattform</t>
  </si>
  <si>
    <t>Levering og montering av fundament-elemeter til plattform med varmekabler</t>
  </si>
  <si>
    <t>Inkl. plattformer</t>
  </si>
  <si>
    <t>Inkl plattformer</t>
  </si>
  <si>
    <t>Spesialmålinger</t>
  </si>
  <si>
    <t>Provisoriske anleggsveier</t>
  </si>
  <si>
    <t>Provisoriske bruer</t>
  </si>
  <si>
    <t>Eksisterende veier</t>
  </si>
  <si>
    <t>Eksisterende bruer</t>
  </si>
  <si>
    <t>Entreprisekostnader (8.1, 8.2, 8.3 og 8.9):</t>
  </si>
  <si>
    <t xml:space="preserve"> </t>
  </si>
  <si>
    <t>Totale produksjonskostnader (8.0, 8.1, 8,2, 8.3 og 8.9)</t>
  </si>
  <si>
    <t>Ledelse egen produksjon</t>
  </si>
  <si>
    <t>Budsjett-/økonomioppfølging</t>
  </si>
  <si>
    <t>Lagring av vegisolasjon og lette fyllmasser, asfalt, vegolje og amin</t>
  </si>
  <si>
    <t>Belysning, ventilasjon, sikkerhetsutrustning og miljøtiltak</t>
  </si>
  <si>
    <t>Transport og lagring av trekonstruksjoner</t>
  </si>
  <si>
    <t>Høyspentkabel</t>
  </si>
  <si>
    <t>Bygginstallasjoner</t>
  </si>
  <si>
    <t>Arbeidsstikning og teknisk dokumentasjon</t>
  </si>
  <si>
    <t>Utsetting og arbeidsstikning</t>
  </si>
  <si>
    <t>Kontroll og etablering av grunnlagsnett</t>
  </si>
  <si>
    <t>Stikning, måling og beregning</t>
  </si>
  <si>
    <t>Innmåling for dokumentasjon av toleranser og mengder</t>
  </si>
  <si>
    <t>Teknisk dokumentasjon</t>
  </si>
  <si>
    <t>Tilvirkningsdokumentasjon</t>
  </si>
  <si>
    <t>Dokumentasjon av underbygningsarbeider</t>
  </si>
  <si>
    <t>Dokumentasjon av tunneldrift</t>
  </si>
  <si>
    <t>Dokumentasjon av elektroanlegg</t>
  </si>
  <si>
    <t>Dokumentasjon av leveranser</t>
  </si>
  <si>
    <t>Anleggsdokumentasjon på tegninger og modeller</t>
  </si>
  <si>
    <t>Dokumentasjon av spor og trasé</t>
  </si>
  <si>
    <t>Rigg for byggherren</t>
  </si>
  <si>
    <t>Tilrigging av rigg for byggherren</t>
  </si>
  <si>
    <t>Drift av rigg for byggherren</t>
  </si>
  <si>
    <t>Nedrigging av rigg for byggherren</t>
  </si>
  <si>
    <t>Vinterkostnader anlegg</t>
  </si>
  <si>
    <t>Miljøtiltak i byggefasen</t>
  </si>
  <si>
    <t>Sikkerhet, helse og arbeidsmiljøtiltak (SHA)</t>
  </si>
  <si>
    <t>Krav for å kunne utføre arbeid og transport ved bruk av skinnegående arbeidsmaskiner</t>
  </si>
  <si>
    <t>Oppbygging av riggområde</t>
  </si>
  <si>
    <t>Planlegging og sikringstiltak</t>
  </si>
  <si>
    <t>Sikkerhetsmannskap</t>
  </si>
  <si>
    <t>Kostnader med begrenset tilgang til anleggsområde</t>
  </si>
  <si>
    <t>Tiltak på publikumsområde</t>
  </si>
  <si>
    <t>Provisorisk tiltak for å opprettholde togtrafikken</t>
  </si>
  <si>
    <t>Oppfølging og etterkontroll</t>
  </si>
  <si>
    <t>Flytting og omlegging</t>
  </si>
  <si>
    <t>Flytting og omlegging av konstruksjoner og fundamenter</t>
  </si>
  <si>
    <t>Flytting og omlegging av vann og avløpsledninger</t>
  </si>
  <si>
    <t>Flytting og omlegging av øvrig utstyr</t>
  </si>
  <si>
    <t>Fundament for kabelkanal 30 x 30 cm</t>
  </si>
  <si>
    <t>Stolpefundament for kabelkanal 30 x 30 cm</t>
  </si>
  <si>
    <t>Fundament for kabelkanal 25 x 20 cm</t>
  </si>
  <si>
    <t>Stolpefundament for kabelkanal 25 x 20 cm</t>
  </si>
  <si>
    <t>Fundament for kabelkanal 15 x 15 cm</t>
  </si>
  <si>
    <t>Stolpefundament for kabelkanal 15 x 15 cm</t>
  </si>
  <si>
    <t>Treplank under kabelkanal</t>
  </si>
  <si>
    <t>Kabelkanal 30 x 30 cm</t>
  </si>
  <si>
    <t>Kabelkanal 25 x 20 cm</t>
  </si>
  <si>
    <t>Kabelkanal 15 x 15 cm</t>
  </si>
  <si>
    <t>Omfylling</t>
  </si>
  <si>
    <t>Grøfter i fjell og kombinert jord/fjell</t>
  </si>
  <si>
    <t>Legging av kabler</t>
  </si>
  <si>
    <t>110 mm kabelvernrør</t>
  </si>
  <si>
    <t>1 rør</t>
  </si>
  <si>
    <t>2 rør</t>
  </si>
  <si>
    <t>4 rør</t>
  </si>
  <si>
    <t>2 x 4 rør</t>
  </si>
  <si>
    <t>3 x 4 rør</t>
  </si>
  <si>
    <t>Trekkekummer, plasstøpte</t>
  </si>
  <si>
    <t>Trekkekummer, prefabrikkerte</t>
  </si>
  <si>
    <t>Tillegg for hull for 110 mm kabelvernrør</t>
  </si>
  <si>
    <t>Sprengning/meisling for kummer</t>
  </si>
  <si>
    <t>Fundamenter for kontaktledningsmaster</t>
  </si>
  <si>
    <t>Fundamenter for stålmaster type B1 - B6</t>
  </si>
  <si>
    <t>Fundamenter i jord</t>
  </si>
  <si>
    <t>Fundamenter i sprengt stein</t>
  </si>
  <si>
    <t>Fundamenter i fjell og kombinert jord/fjell</t>
  </si>
  <si>
    <t>Tillegg for forlengelse av mastefundamenter med inntil 0,5 m</t>
  </si>
  <si>
    <t>Fundamenter for stålmaster type H1 - H5</t>
  </si>
  <si>
    <t>Fundamenter for stålmaster type HEB</t>
  </si>
  <si>
    <t>Utliggerfester i tunnel</t>
  </si>
  <si>
    <t>Bardunankre</t>
  </si>
  <si>
    <t>Forankringer</t>
  </si>
  <si>
    <t>Fundamenter for stolper/master</t>
  </si>
  <si>
    <t>Fundamenter for transformatorer</t>
  </si>
  <si>
    <t>Fundamenter for skap</t>
  </si>
  <si>
    <t>Fundamenter for S-lås</t>
  </si>
  <si>
    <t>Fundamenter for lokalstillere</t>
  </si>
  <si>
    <t>Fundamenter for filterimpedanser</t>
  </si>
  <si>
    <t>Fundamenter for stolper</t>
  </si>
  <si>
    <t>Fundamenter for radiomaster</t>
  </si>
  <si>
    <t>Fundamenter for blokkposttelefoner</t>
  </si>
  <si>
    <t>Fundamenter for blokkposthytter</t>
  </si>
  <si>
    <t>Fundamenter for reléhus</t>
  </si>
  <si>
    <t>Fundamenter for VAS 2 kiosker</t>
  </si>
  <si>
    <t>Fundamenter for radiohytter</t>
  </si>
  <si>
    <t>Fundamenter for sidesporskiosker</t>
  </si>
  <si>
    <t>Fundamenter for sporfeltkiosker</t>
  </si>
  <si>
    <t>Fundamenter for KL-kiosker</t>
  </si>
  <si>
    <t>Fundamenter for reléhytter</t>
  </si>
  <si>
    <t>Blokkposthytter</t>
  </si>
  <si>
    <t>Reléhus</t>
  </si>
  <si>
    <t>VAS 2 kiosker</t>
  </si>
  <si>
    <t>Radiohytter</t>
  </si>
  <si>
    <t>Sidesporskiosker</t>
  </si>
  <si>
    <t>Sporfeltkiosker</t>
  </si>
  <si>
    <t>KL-kiosker</t>
  </si>
  <si>
    <t>Reléhytter</t>
  </si>
  <si>
    <t>Fjerning/flytting av kabler</t>
  </si>
  <si>
    <t>Fjerning/flytting av master/stolper</t>
  </si>
  <si>
    <t>Fjerning/flytting av kiosker/skap</t>
  </si>
  <si>
    <t>Skinneprofil 49E1</t>
  </si>
  <si>
    <t>Skinneprofil 54E3</t>
  </si>
  <si>
    <t>Skinneprofil 54E1</t>
  </si>
  <si>
    <t>Skinneprofil 54E2</t>
  </si>
  <si>
    <t>Skinneprofil 60E1</t>
  </si>
  <si>
    <t>Skinneprofil 60E2</t>
  </si>
  <si>
    <t>Tresville 49E1</t>
  </si>
  <si>
    <t>Tresville 60E1</t>
  </si>
  <si>
    <t>Brusviller</t>
  </si>
  <si>
    <t>JBV 60 BRU A</t>
  </si>
  <si>
    <t>JBV 60 BRU B 01</t>
  </si>
  <si>
    <t>JBV 54 BRU A</t>
  </si>
  <si>
    <t>JBV 54 BRU B</t>
  </si>
  <si>
    <t>Overgangsskinner</t>
  </si>
  <si>
    <t>Oppkjørsbjelke</t>
  </si>
  <si>
    <t>Skinnestoppere for 49E1</t>
  </si>
  <si>
    <t>Ballastfritt spor</t>
  </si>
  <si>
    <t>Isolerte skjøter</t>
  </si>
  <si>
    <t>Helsveist spor 49E1</t>
  </si>
  <si>
    <t>Helsveist spor 54E3</t>
  </si>
  <si>
    <t>Helsveist spor 54E1/54E2</t>
  </si>
  <si>
    <t>Helsveist spor 60E1</t>
  </si>
  <si>
    <t>Lasket spor 35 kg /NSB40</t>
  </si>
  <si>
    <t>Lasket spor 49E1</t>
  </si>
  <si>
    <t>Lasket spor 54E3</t>
  </si>
  <si>
    <t>Limte skjøter for montering i verksted</t>
  </si>
  <si>
    <t>"S"-normal</t>
  </si>
  <si>
    <t>"S"-forsterket</t>
  </si>
  <si>
    <t>Limte skjøter for montering i spor</t>
  </si>
  <si>
    <t>Sporveksel 1:14 R760</t>
  </si>
  <si>
    <t>Sporveksler med bevegelige skinnekryss</t>
  </si>
  <si>
    <t>Sporveksel 1:15,4 R760</t>
  </si>
  <si>
    <t>Sporveksel 1:18,4 R1200</t>
  </si>
  <si>
    <t>Sporveksel 1:26,1 R2500</t>
  </si>
  <si>
    <t>Doble kryssveksler</t>
  </si>
  <si>
    <t>Dobbel kryssveksel 1:9 R190</t>
  </si>
  <si>
    <t>Dobbel kryssveksel 1:12 R500</t>
  </si>
  <si>
    <t>Sveising av sporveksel</t>
  </si>
  <si>
    <t>Sporvekseljustering</t>
  </si>
  <si>
    <t>Fast sporstopper</t>
  </si>
  <si>
    <t>Stålmaster type H1-H6</t>
  </si>
  <si>
    <t>Stålmaster type HEB 200-280</t>
  </si>
  <si>
    <t>Stålmaster type HEM 200-280</t>
  </si>
  <si>
    <t>Spir for mast</t>
  </si>
  <si>
    <t>Hengemaster, åk</t>
  </si>
  <si>
    <t>Hengemaster, tunnel</t>
  </si>
  <si>
    <t>Åk type 40</t>
  </si>
  <si>
    <t>Spir for åk</t>
  </si>
  <si>
    <t>Enkle barduner</t>
  </si>
  <si>
    <t>Doble barduner</t>
  </si>
  <si>
    <t>Bardunbolter</t>
  </si>
  <si>
    <t>Beskyttelsesskjermer for mast</t>
  </si>
  <si>
    <t>Utliggere for fri linje</t>
  </si>
  <si>
    <t>Tunnelutliggere</t>
  </si>
  <si>
    <t>Avspenningsutliggere for fri linje</t>
  </si>
  <si>
    <t>Avspenningsutliggere for tunnel</t>
  </si>
  <si>
    <t>Seksjonsutliggere for fri linje</t>
  </si>
  <si>
    <t>Seksjonsutliggere for tunnel</t>
  </si>
  <si>
    <t>Utligger- og hengetrådberegning</t>
  </si>
  <si>
    <t>Sluttkontroll</t>
  </si>
  <si>
    <t>AT-ledning</t>
  </si>
  <si>
    <t>Autotransformatorer</t>
  </si>
  <si>
    <t>Selvregulerende varmeelement</t>
  </si>
  <si>
    <t>Varmeelement med konstant wattstyrke</t>
  </si>
  <si>
    <t>Master</t>
  </si>
  <si>
    <t>Festebrakett</t>
  </si>
  <si>
    <t>Omformer</t>
  </si>
  <si>
    <t>Jordfeilbryter/varsling</t>
  </si>
  <si>
    <t>2 leder Cu</t>
  </si>
  <si>
    <t>4 leder Cu</t>
  </si>
  <si>
    <t>4 leder Al</t>
  </si>
  <si>
    <t>7 leder Cu</t>
  </si>
  <si>
    <t>2 leder</t>
  </si>
  <si>
    <t>3 leder</t>
  </si>
  <si>
    <t>4 leder</t>
  </si>
  <si>
    <t>Halogenfri kabel</t>
  </si>
  <si>
    <t>2 leder 1 kV Cu leder</t>
  </si>
  <si>
    <t>3 leder 1 kV Cu leder</t>
  </si>
  <si>
    <t>3 leder 1 kV Al leder</t>
  </si>
  <si>
    <t>4 leder 1 kV Al leder</t>
  </si>
  <si>
    <t>1 kV Cu leder</t>
  </si>
  <si>
    <t>750 V entrådet Cu leder</t>
  </si>
  <si>
    <t>Plastisolert normalledning</t>
  </si>
  <si>
    <t>Mangetrådet plastledning</t>
  </si>
  <si>
    <t>Dataanlegg</t>
  </si>
  <si>
    <t>PLS-anlegg</t>
  </si>
  <si>
    <t>Akseltellere</t>
  </si>
  <si>
    <t>Tellepunkt</t>
  </si>
  <si>
    <t>Evalueringsenhet</t>
  </si>
  <si>
    <t>Kommunikasjon mellom evalueringsenhetene</t>
  </si>
  <si>
    <t>Opplæring av drift- og vedlikeholdspersonell</t>
  </si>
  <si>
    <t>Programvare og service PC</t>
  </si>
  <si>
    <t>Skap/kiosk</t>
  </si>
  <si>
    <t>Signalskilt</t>
  </si>
  <si>
    <t>Opplysningsskilt</t>
  </si>
  <si>
    <t>Endeutrustningsrammer (reléanlegg)</t>
  </si>
  <si>
    <t>Parallell-baliser</t>
  </si>
  <si>
    <t>Serie-baliser</t>
  </si>
  <si>
    <t>Forriglingsutrustning for serie-baliser</t>
  </si>
  <si>
    <t>Skap (ATC)</t>
  </si>
  <si>
    <t>ERTMS</t>
  </si>
  <si>
    <t>Fjernstyringsanlegg</t>
  </si>
  <si>
    <t>Nettverkskabel</t>
  </si>
  <si>
    <t>Kanalkabel, single modus</t>
  </si>
  <si>
    <t>Luftkabel, single modus</t>
  </si>
  <si>
    <t>Jordkabel, single modus</t>
  </si>
  <si>
    <t>Sjøkabel, single modus</t>
  </si>
  <si>
    <t>Innføringskabel, single modus</t>
  </si>
  <si>
    <t>Innendørskabel, single modus</t>
  </si>
  <si>
    <t>Multimodus fiberkabel, lokal kabel</t>
  </si>
  <si>
    <t>Subrør/trekkerør for fiberkabel</t>
  </si>
  <si>
    <t>Transmisjons- og dataanlegg</t>
  </si>
  <si>
    <t>Switch/Router</t>
  </si>
  <si>
    <t>Radiolinjeutstyr</t>
  </si>
  <si>
    <t>Telefonanlegg</t>
  </si>
  <si>
    <t>Termineringsutstyr for telefon</t>
  </si>
  <si>
    <t>Kunde- og trafikkinformasjonsanlegg</t>
  </si>
  <si>
    <t>Masterur</t>
  </si>
  <si>
    <t>Submasterur</t>
  </si>
  <si>
    <t>Ur</t>
  </si>
  <si>
    <t>Stasjonsenhet (forsterker)</t>
  </si>
  <si>
    <t>Teleslyngeforsterker</t>
  </si>
  <si>
    <t>Monitoranlegg</t>
  </si>
  <si>
    <t>Monitor</t>
  </si>
  <si>
    <t>Videoanlegg</t>
  </si>
  <si>
    <t>Kamera</t>
  </si>
  <si>
    <t>Videoserver</t>
  </si>
  <si>
    <t>Kortleser</t>
  </si>
  <si>
    <t>Brannalarmsentral</t>
  </si>
  <si>
    <t>Optisk røykdetektor</t>
  </si>
  <si>
    <t>Flammedetektor</t>
  </si>
  <si>
    <t>Linjedetektor</t>
  </si>
  <si>
    <t>Adresseenhet</t>
  </si>
  <si>
    <t>Alarmorgan</t>
  </si>
  <si>
    <t>Alarmoverføring</t>
  </si>
  <si>
    <t>Innbruddsalarmsentral</t>
  </si>
  <si>
    <t>Bryterdetektor</t>
  </si>
  <si>
    <t>Foliedetektor</t>
  </si>
  <si>
    <t>Lyddetektor</t>
  </si>
  <si>
    <t>Bevegelsesdetektor</t>
  </si>
  <si>
    <t>Brannslukkesentral</t>
  </si>
  <si>
    <t>Røranlegg</t>
  </si>
  <si>
    <t>Slukkemedium</t>
  </si>
  <si>
    <t>Kjele</t>
  </si>
  <si>
    <t>Varmeveksler</t>
  </si>
  <si>
    <t>Reguleringsutstyr</t>
  </si>
  <si>
    <t>Aggregat</t>
  </si>
  <si>
    <t>Kanalanlegg</t>
  </si>
  <si>
    <t>Luftkjøleanlegg</t>
  </si>
  <si>
    <t>Isvannskjøleanlegg</t>
  </si>
  <si>
    <t>Tunnelventilatorer</t>
  </si>
  <si>
    <t>Avtrekksvifter</t>
  </si>
  <si>
    <t>Krav til sikkerhet for arbeid i og ved JBVs infrastruktur</t>
  </si>
  <si>
    <t>8.0.12.61</t>
  </si>
  <si>
    <t>8.0.12.62</t>
  </si>
  <si>
    <t>8.0.12.63</t>
  </si>
  <si>
    <t>8.0.12.64</t>
  </si>
  <si>
    <t>8.0.13.2</t>
  </si>
  <si>
    <t>Midlertidig ombygging av JBVs elektroanlegg</t>
  </si>
  <si>
    <t>8.0.13.8</t>
  </si>
  <si>
    <t>8.0.14.2</t>
  </si>
  <si>
    <t>8.0.14.3</t>
  </si>
  <si>
    <t>8.0.14.4</t>
  </si>
  <si>
    <t>8.0.14.5</t>
  </si>
  <si>
    <t>8.0.14.6</t>
  </si>
  <si>
    <t>8.0.14.7</t>
  </si>
  <si>
    <t>8.0.14.8</t>
  </si>
  <si>
    <t>Riving og fjerning av hus med mer</t>
  </si>
  <si>
    <t>8.0.15.2</t>
  </si>
  <si>
    <t>Riving og fjerning av konstruksjoner med mer</t>
  </si>
  <si>
    <t>Riving og fjerning av kummer og annen infra mm</t>
  </si>
  <si>
    <t>8.0.15.3</t>
  </si>
  <si>
    <t>8.0.15.4</t>
  </si>
  <si>
    <t>Riving og fjerning av rekkverk mm</t>
  </si>
  <si>
    <t>8.0.15.5</t>
  </si>
  <si>
    <t>8.0.15.6</t>
  </si>
  <si>
    <t>Riving og fjerning av elektrotekniske anlegg</t>
  </si>
  <si>
    <t>Flytting og omlegging av skinner, sviller og bef</t>
  </si>
  <si>
    <t>Riving og fjerning av skinner, sviller og bef</t>
  </si>
  <si>
    <t>Flytting og omlegging av elektrotekniske anlegg</t>
  </si>
  <si>
    <t>8.0.16.4</t>
  </si>
  <si>
    <t>8.0.16.5</t>
  </si>
  <si>
    <t>8.1.17.111</t>
  </si>
  <si>
    <t>8.1.17.121</t>
  </si>
  <si>
    <t>8.1.17.131</t>
  </si>
  <si>
    <t>8.1.17.211</t>
  </si>
  <si>
    <t>8.1.17.212</t>
  </si>
  <si>
    <t>8.1.17.213</t>
  </si>
  <si>
    <t>8.1.17.214</t>
  </si>
  <si>
    <t>8.1.17.215</t>
  </si>
  <si>
    <t>8.1.17.23</t>
  </si>
  <si>
    <t>8.1.17.24</t>
  </si>
  <si>
    <t>8.1.17.241</t>
  </si>
  <si>
    <t>8.1.17.242</t>
  </si>
  <si>
    <t>8.1.17.243</t>
  </si>
  <si>
    <t>8.1.17.244</t>
  </si>
  <si>
    <t>8.1.17.245</t>
  </si>
  <si>
    <t>8.1.17.25</t>
  </si>
  <si>
    <t>Rørkryssing med pressing</t>
  </si>
  <si>
    <t>8.1.17.411</t>
  </si>
  <si>
    <t>8.1.17.4111</t>
  </si>
  <si>
    <t>8.1.17.4112</t>
  </si>
  <si>
    <t>8.1.17.4113</t>
  </si>
  <si>
    <t>8.1.17.4114</t>
  </si>
  <si>
    <t>8.1.17.412</t>
  </si>
  <si>
    <t>8.1.17.413</t>
  </si>
  <si>
    <t>8.1.17.414</t>
  </si>
  <si>
    <t>8.1.17.415</t>
  </si>
  <si>
    <t>8.1.17.416</t>
  </si>
  <si>
    <t>8.1.17.4121</t>
  </si>
  <si>
    <t>8.1.17.4122</t>
  </si>
  <si>
    <t>8.1.17.4123</t>
  </si>
  <si>
    <t>8.1.17.4124</t>
  </si>
  <si>
    <t>8.1.17.4131</t>
  </si>
  <si>
    <t>8.1.17.4132</t>
  </si>
  <si>
    <t>8.1.17.4133</t>
  </si>
  <si>
    <t>8.1.17.4134</t>
  </si>
  <si>
    <t>8.1.17.42</t>
  </si>
  <si>
    <t>8.1.17.421</t>
  </si>
  <si>
    <t>8.1.17.422</t>
  </si>
  <si>
    <t>8.1.17.423</t>
  </si>
  <si>
    <t>8.1.17.43</t>
  </si>
  <si>
    <t>8.1.17.431</t>
  </si>
  <si>
    <t>8.1.17.432</t>
  </si>
  <si>
    <t>8.1.17.433</t>
  </si>
  <si>
    <t>8.1.17.434</t>
  </si>
  <si>
    <t>8.1.17.435</t>
  </si>
  <si>
    <t>8.1.17.44</t>
  </si>
  <si>
    <t>8.1.17.441</t>
  </si>
  <si>
    <t>8.1.17.442</t>
  </si>
  <si>
    <t>8.1.17.443</t>
  </si>
  <si>
    <t>8.1.17.63</t>
  </si>
  <si>
    <t>8.1.17.64</t>
  </si>
  <si>
    <t>8.1.17.65</t>
  </si>
  <si>
    <t>8.1.17.66</t>
  </si>
  <si>
    <t>8.1.17.67</t>
  </si>
  <si>
    <t>8.1.17.68</t>
  </si>
  <si>
    <t>Transport og Levering av spormateriell</t>
  </si>
  <si>
    <t>8.2.21.211</t>
  </si>
  <si>
    <t>JBV60</t>
  </si>
  <si>
    <t>8.2.21.212</t>
  </si>
  <si>
    <t>JBV54</t>
  </si>
  <si>
    <t>8.2.21.213</t>
  </si>
  <si>
    <t>JBV60 med svillematte</t>
  </si>
  <si>
    <t>8.2.21.214</t>
  </si>
  <si>
    <t>JBV54 med svillematte</t>
  </si>
  <si>
    <t>8.2.21.221</t>
  </si>
  <si>
    <t>8.2.21.222</t>
  </si>
  <si>
    <t>8.2.21.23</t>
  </si>
  <si>
    <t>8.2.21.231</t>
  </si>
  <si>
    <t>8.2.21.232</t>
  </si>
  <si>
    <t>8.2.21.233</t>
  </si>
  <si>
    <t>8.2.21.234</t>
  </si>
  <si>
    <t>8.2.21.6</t>
  </si>
  <si>
    <t>8.2.21.61</t>
  </si>
  <si>
    <t>8.2.21.62</t>
  </si>
  <si>
    <t>8.2.23.4</t>
  </si>
  <si>
    <t>8.2.24.15</t>
  </si>
  <si>
    <t>8.2.24.16</t>
  </si>
  <si>
    <t>8.2.24.17</t>
  </si>
  <si>
    <t>Sporveksel Skinneprofil 54E3</t>
  </si>
  <si>
    <t>8.2.32.25</t>
  </si>
  <si>
    <t>Sporveksel Skinneprofil 60E1</t>
  </si>
  <si>
    <t>8.2.32.34</t>
  </si>
  <si>
    <t>1:15 R760</t>
  </si>
  <si>
    <t>1:9 R900</t>
  </si>
  <si>
    <t>8.2.33.13</t>
  </si>
  <si>
    <t>8.2.33.14</t>
  </si>
  <si>
    <t>8.2.33.15</t>
  </si>
  <si>
    <t>8.2.33.16</t>
  </si>
  <si>
    <t>Sporstoppere med hydrauliske buffere</t>
  </si>
  <si>
    <t>8.2.82</t>
  </si>
  <si>
    <t>8.3.21.111x</t>
  </si>
  <si>
    <t>8.3.21.112x</t>
  </si>
  <si>
    <t>8.3.21.113</t>
  </si>
  <si>
    <t>Stålmaster type H1-H6 x meters lengde</t>
  </si>
  <si>
    <t>Stålmaster type B1-B6 x meters lengde</t>
  </si>
  <si>
    <t>8.3.21.113x</t>
  </si>
  <si>
    <t>Stålmaster t HEB 200-280 x m lengde</t>
  </si>
  <si>
    <t>8.3.21.115</t>
  </si>
  <si>
    <t>8.3.21.114x</t>
  </si>
  <si>
    <t>8.3.21.116</t>
  </si>
  <si>
    <t>8.3.21.117</t>
  </si>
  <si>
    <t>8.3.21.121</t>
  </si>
  <si>
    <t>Åk type 12 x lengde meter</t>
  </si>
  <si>
    <t>8.3.21.121xx</t>
  </si>
  <si>
    <t xml:space="preserve">Åk type 12 </t>
  </si>
  <si>
    <t>8.3.21.122</t>
  </si>
  <si>
    <t>Åk type 14</t>
  </si>
  <si>
    <t>8.3.21.123</t>
  </si>
  <si>
    <t>8.3.21.122xx</t>
  </si>
  <si>
    <t>Åk type 14 x lengde meter</t>
  </si>
  <si>
    <t>8.3.21.124</t>
  </si>
  <si>
    <t>8.3.21.131</t>
  </si>
  <si>
    <t>8.3.21.1311</t>
  </si>
  <si>
    <t>8.3.21.1312</t>
  </si>
  <si>
    <t>8.3.21.132</t>
  </si>
  <si>
    <t>Klatrehinder for stålmast type B1-B6</t>
  </si>
  <si>
    <t>8.3.21.152</t>
  </si>
  <si>
    <t>Klatrehinder for stålmast type H1-H6</t>
  </si>
  <si>
    <t>8.3.21.153</t>
  </si>
  <si>
    <t>8.3.21.212</t>
  </si>
  <si>
    <t>8.3.21.211</t>
  </si>
  <si>
    <t>8.3.21.221</t>
  </si>
  <si>
    <t>8.3.21.222</t>
  </si>
  <si>
    <t>8.3.21.231</t>
  </si>
  <si>
    <t>8.3.21.232</t>
  </si>
  <si>
    <t>8.3.21.35</t>
  </si>
  <si>
    <t>8.3.21.36</t>
  </si>
  <si>
    <t>8.3.21.57</t>
  </si>
  <si>
    <t>8.3.21.64</t>
  </si>
  <si>
    <t>8.3.33.113</t>
  </si>
  <si>
    <t>8.3.33.114</t>
  </si>
  <si>
    <t>8.3.35.123</t>
  </si>
  <si>
    <t>8.3.37.115</t>
  </si>
  <si>
    <t>8.3.37.121</t>
  </si>
  <si>
    <t>8.3.37.122</t>
  </si>
  <si>
    <t>8.3.37.123</t>
  </si>
  <si>
    <t>8.3.37.132</t>
  </si>
  <si>
    <t>8.3.37.141</t>
  </si>
  <si>
    <t>8.3.37.142</t>
  </si>
  <si>
    <t>8.3.37.143</t>
  </si>
  <si>
    <t>8.3.37.151</t>
  </si>
  <si>
    <t>8.3.37.152</t>
  </si>
  <si>
    <t>8.3.37.153</t>
  </si>
  <si>
    <t>8.3.37.154</t>
  </si>
  <si>
    <t>8.3.37.161</t>
  </si>
  <si>
    <t>8.3.37.171</t>
  </si>
  <si>
    <t>8.3.37.181</t>
  </si>
  <si>
    <t>8.3.37.182</t>
  </si>
  <si>
    <t>8.3.52.33</t>
  </si>
  <si>
    <t>8.3.52.34</t>
  </si>
  <si>
    <t>8.3.52.35</t>
  </si>
  <si>
    <t>8.3.52.36</t>
  </si>
  <si>
    <t>8.3.52.37</t>
  </si>
  <si>
    <t>8.3.52.38</t>
  </si>
  <si>
    <t>Lokalstiller for sporveksel</t>
  </si>
  <si>
    <t>Skap/kiosk for releanlegg</t>
  </si>
  <si>
    <t>8.3.52.8</t>
  </si>
  <si>
    <t>8.3.52.81</t>
  </si>
  <si>
    <t>8.3.52.82</t>
  </si>
  <si>
    <t>Signalkabel armert for sikringsanlegg 1,5 mm2</t>
  </si>
  <si>
    <t>8.3.52.83</t>
  </si>
  <si>
    <t>Signalkabel for sikringsanlegg 6 mm2.</t>
  </si>
  <si>
    <t>Signalkabel armert for sikringsanlegg 2,5 mm2</t>
  </si>
  <si>
    <t>8.3.52.84</t>
  </si>
  <si>
    <t>8.3.52.85</t>
  </si>
  <si>
    <t>Signalkabel for sikringsanlegg 10 mm2.</t>
  </si>
  <si>
    <t>Signalkabel for sikringsanlegg 16 mm2.</t>
  </si>
  <si>
    <t>8.3.52.86</t>
  </si>
  <si>
    <t>8.3.52.87</t>
  </si>
  <si>
    <t>8.3.52.88</t>
  </si>
  <si>
    <t>8.3.53.22</t>
  </si>
  <si>
    <t>Grensesnittrammer mot linjeblokk</t>
  </si>
  <si>
    <t>Relèanlegg</t>
  </si>
  <si>
    <t>8.3.58</t>
  </si>
  <si>
    <t>8.3.58.1</t>
  </si>
  <si>
    <t>8.3.58.11</t>
  </si>
  <si>
    <t>8.3.58.19</t>
  </si>
  <si>
    <t>8.3.61.14</t>
  </si>
  <si>
    <t>8.3.61.27</t>
  </si>
  <si>
    <t>8.3.61.28</t>
  </si>
  <si>
    <t>8.3.61.33</t>
  </si>
  <si>
    <t>Terminering for koaxialkabel</t>
  </si>
  <si>
    <t>8.3.61.4</t>
  </si>
  <si>
    <t>8.3.62.7</t>
  </si>
  <si>
    <t>8.3.62.8</t>
  </si>
  <si>
    <t>8.3.65.212</t>
  </si>
  <si>
    <t>8.3.65.215</t>
  </si>
  <si>
    <t>8.3.65.22</t>
  </si>
  <si>
    <t xml:space="preserve">Sentralenhet </t>
  </si>
  <si>
    <t>8.3.65.38</t>
  </si>
  <si>
    <t>8.3.65.4</t>
  </si>
  <si>
    <t>8.3.65.41</t>
  </si>
  <si>
    <t>8.3.71.1</t>
  </si>
  <si>
    <t>Adgangskontrollsentral</t>
  </si>
  <si>
    <t>8.3.71.2</t>
  </si>
  <si>
    <t>8.3.71.3</t>
  </si>
  <si>
    <t>8.3.71.4</t>
  </si>
  <si>
    <t>8.3.71.5</t>
  </si>
  <si>
    <t>8.3.71.6</t>
  </si>
  <si>
    <t>8.3.71.7</t>
  </si>
  <si>
    <t>8.3.71.8</t>
  </si>
  <si>
    <t>8.3.71.9</t>
  </si>
  <si>
    <t>8.3.72.1</t>
  </si>
  <si>
    <t>8.3.72.2</t>
  </si>
  <si>
    <t>8.3.72.3</t>
  </si>
  <si>
    <t>Ionerøyk detektor</t>
  </si>
  <si>
    <t>8.3.72.4</t>
  </si>
  <si>
    <t>8.3.72.5</t>
  </si>
  <si>
    <t>8.3.72.6</t>
  </si>
  <si>
    <t>8.3.72.7</t>
  </si>
  <si>
    <t>8.3.72.8</t>
  </si>
  <si>
    <t>8.3.72.9</t>
  </si>
  <si>
    <t>8.3.73.1</t>
  </si>
  <si>
    <t>8.3.73.2</t>
  </si>
  <si>
    <t>8.3.73.3</t>
  </si>
  <si>
    <t>8.3.73.4</t>
  </si>
  <si>
    <t>8.3.73.5</t>
  </si>
  <si>
    <t>8.3.73.6</t>
  </si>
  <si>
    <t>8.3.73.7</t>
  </si>
  <si>
    <t>8.3.73.9</t>
  </si>
  <si>
    <t>8.3.74.1</t>
  </si>
  <si>
    <t>8.3.74.2</t>
  </si>
  <si>
    <t>Deteksjonsanlegg</t>
  </si>
  <si>
    <t>8.3.74.3</t>
  </si>
  <si>
    <t>8.3.74.4</t>
  </si>
  <si>
    <t>8.3.74.5</t>
  </si>
  <si>
    <t>8.3.74.6</t>
  </si>
  <si>
    <t>8.3.74.9</t>
  </si>
  <si>
    <t>8.3.75.1</t>
  </si>
  <si>
    <t>8.3.75.2</t>
  </si>
  <si>
    <t>8.3.75.3</t>
  </si>
  <si>
    <t>8.3.75.4</t>
  </si>
  <si>
    <t>8.3.75.5</t>
  </si>
  <si>
    <t>8.3.75.6</t>
  </si>
  <si>
    <t>8.3.75.9</t>
  </si>
  <si>
    <t>8.3.76.1</t>
  </si>
  <si>
    <t>8.3.76.2</t>
  </si>
  <si>
    <t>8.3.76.9</t>
  </si>
  <si>
    <t>8.3.77.1</t>
  </si>
  <si>
    <t>8.3.77.2</t>
  </si>
  <si>
    <t>8.3.78.1</t>
  </si>
  <si>
    <t>8.3.78.2</t>
  </si>
  <si>
    <t>8.3.78.3</t>
  </si>
  <si>
    <t>8.0.11</t>
  </si>
  <si>
    <t>8.0.11.1</t>
  </si>
  <si>
    <t>8.0.11.2</t>
  </si>
  <si>
    <t>8.0.11.11</t>
  </si>
  <si>
    <t>8.0.11.12</t>
  </si>
  <si>
    <t>8.0.11.13</t>
  </si>
  <si>
    <t>8.0.11.21</t>
  </si>
  <si>
    <t>8.0.11.22</t>
  </si>
  <si>
    <t>8.0.11.211</t>
  </si>
  <si>
    <t>8.0.11.212</t>
  </si>
  <si>
    <t>8.0.11.213</t>
  </si>
  <si>
    <t>Dokumentasjon av spor og overbygning</t>
  </si>
  <si>
    <t>8.0.11.214</t>
  </si>
  <si>
    <t>8.0.11.221</t>
  </si>
  <si>
    <t>8.0.11.222</t>
  </si>
  <si>
    <t>8.0.11.223</t>
  </si>
  <si>
    <t>8.0.11.224</t>
  </si>
  <si>
    <t>8.0.11.23</t>
  </si>
  <si>
    <t>Fra SVV</t>
  </si>
  <si>
    <t>Sikring av eksisterende vegetasjon, bekker,elver mm</t>
  </si>
  <si>
    <t>Sikring av trær med mer</t>
  </si>
  <si>
    <t>8.1.21.12</t>
  </si>
  <si>
    <t>Sikring av plantesamfunn</t>
  </si>
  <si>
    <t>Sikring av bekker, elver og vann</t>
  </si>
  <si>
    <t>Sikring av spesielle objekter</t>
  </si>
  <si>
    <t>Felling av trær til tømmer</t>
  </si>
  <si>
    <t>Felling av trær til ved</t>
  </si>
  <si>
    <t>Felling og fjerning av enkeltrær</t>
  </si>
  <si>
    <t>8.1.21.24</t>
  </si>
  <si>
    <t>8.1.21.25</t>
  </si>
  <si>
    <t>8.1.21.26</t>
  </si>
  <si>
    <t>Oppgraving og midlertidig lagring av trær og busker</t>
  </si>
  <si>
    <t>Rydding og fjerning av hogstavfall</t>
  </si>
  <si>
    <t>Riving og fjerning av stubber og røtter</t>
  </si>
  <si>
    <t>8.1.21.27</t>
  </si>
  <si>
    <t>Behandling av busker, hogstavfall med mer</t>
  </si>
  <si>
    <t>Avtaking av vegetasjonsdekke og matjord</t>
  </si>
  <si>
    <t xml:space="preserve">Avtaking av vegetasjonsdekke </t>
  </si>
  <si>
    <t>Avtaking av matjord</t>
  </si>
  <si>
    <t>Ugressbekjempelse av matjord</t>
  </si>
  <si>
    <t>8.1.21.4</t>
  </si>
  <si>
    <t>8.1.21.5</t>
  </si>
  <si>
    <t>8.1.21.6</t>
  </si>
  <si>
    <t>8.1.21.7</t>
  </si>
  <si>
    <t>Rensk av bergoverflate</t>
  </si>
  <si>
    <t>Sprengning i dagen</t>
  </si>
  <si>
    <t>Sprengning med konturhullavstand 0,7 m</t>
  </si>
  <si>
    <t>Sprengning med konturhullavstand 1,0 m</t>
  </si>
  <si>
    <t>Sprengning uten krav til skånsom sprengning mot kontur</t>
  </si>
  <si>
    <t>Ettersprengning av drensnisjer</t>
  </si>
  <si>
    <t>Tiltak ved spesielle krav til kontur</t>
  </si>
  <si>
    <t>8.1.22.22</t>
  </si>
  <si>
    <t>Rensk og sikring i dagen</t>
  </si>
  <si>
    <t>Rensk av skjæringer i berg</t>
  </si>
  <si>
    <t>8.1.23.11</t>
  </si>
  <si>
    <t>8.1.23.12</t>
  </si>
  <si>
    <t>8.1.23.13</t>
  </si>
  <si>
    <t>8.1.23.14</t>
  </si>
  <si>
    <t>Spylrensk</t>
  </si>
  <si>
    <t>Fjerning av nedrenskede masser</t>
  </si>
  <si>
    <t>8.1.23.21</t>
  </si>
  <si>
    <t>8.1.23.22</t>
  </si>
  <si>
    <t>8.1.23.23</t>
  </si>
  <si>
    <t>8.1.23.24</t>
  </si>
  <si>
    <t>8.1.23.25</t>
  </si>
  <si>
    <t>Kombinasjonsbolter</t>
  </si>
  <si>
    <t>Endeforankrede bolter</t>
  </si>
  <si>
    <t>Fordyblingsbolter</t>
  </si>
  <si>
    <t>Stag</t>
  </si>
  <si>
    <t>Sikring med bånd og nett</t>
  </si>
  <si>
    <t>8.1.23.31</t>
  </si>
  <si>
    <t>8.1.23.32</t>
  </si>
  <si>
    <t>8.1.23.33</t>
  </si>
  <si>
    <t>Bånd</t>
  </si>
  <si>
    <t>Ekstra festebolter for bånd og nett</t>
  </si>
  <si>
    <t>Sikring med sprøtebetong</t>
  </si>
  <si>
    <t>8.1.23.41</t>
  </si>
  <si>
    <t>8.1.23.42</t>
  </si>
  <si>
    <t>Sprøytebetong uten tilsetning av fiber</t>
  </si>
  <si>
    <t>Sprøytebetong med tilsetning av fiber</t>
  </si>
  <si>
    <t>Grunnforsterkning</t>
  </si>
  <si>
    <t>Fortrengning av masser under fyllingsarbeider</t>
  </si>
  <si>
    <t>Nedsprengning av utlagt fylling</t>
  </si>
  <si>
    <t>8.1.24.53</t>
  </si>
  <si>
    <t>8.1.24.54</t>
  </si>
  <si>
    <t>Sugespisser</t>
  </si>
  <si>
    <t>Pumpebrønner</t>
  </si>
  <si>
    <t>8.1.24.65</t>
  </si>
  <si>
    <t>Stabilisering med kalk/sementpeler</t>
  </si>
  <si>
    <t>Fylling med skumglassgranulat</t>
  </si>
  <si>
    <t>Fylling med ekspandert polystyren (EPS)</t>
  </si>
  <si>
    <t>8.1.24.76</t>
  </si>
  <si>
    <t>8.1.24.77</t>
  </si>
  <si>
    <t>Geotekstil som separasjonslag</t>
  </si>
  <si>
    <t>Sidefylling mot fylling av lette masser</t>
  </si>
  <si>
    <t>Jordmasser i linjen</t>
  </si>
  <si>
    <t>8.1.25.2</t>
  </si>
  <si>
    <t>Jordmasser til motfylling</t>
  </si>
  <si>
    <t>Jordmasser til bakkeplanering</t>
  </si>
  <si>
    <t>8.1.25.3</t>
  </si>
  <si>
    <t>8.1.25.4</t>
  </si>
  <si>
    <t>8.1.25.5</t>
  </si>
  <si>
    <t>Jordmasser til lager</t>
  </si>
  <si>
    <t>8.1.25.41</t>
  </si>
  <si>
    <t>8.1.25.42</t>
  </si>
  <si>
    <t>8.1.25.43</t>
  </si>
  <si>
    <t>Jordmasser til støyvoll, ledevoll, oppfylling mot bergskjæring</t>
  </si>
  <si>
    <t>Jordmasser på Steinfyllingsskråninger</t>
  </si>
  <si>
    <t>Jordmasser til tetningslag i veggrøfter, midtdeler</t>
  </si>
  <si>
    <t>8.1.25.6</t>
  </si>
  <si>
    <t>Jordmasser fra sidetak og fra lager til fylling i linjen</t>
  </si>
  <si>
    <t>8.1.25.61</t>
  </si>
  <si>
    <t>8.1.25.62</t>
  </si>
  <si>
    <t>Jordmasser fra sidetak og til fylling i linjen</t>
  </si>
  <si>
    <t>Jordmasser fra lager til fylling i linjen</t>
  </si>
  <si>
    <t>8.1.25.7</t>
  </si>
  <si>
    <t>Utgraving av myr og andre ubrukbare masser</t>
  </si>
  <si>
    <t>Masseflytting av sprengt stein</t>
  </si>
  <si>
    <t>8.1.26.2</t>
  </si>
  <si>
    <t>8.1.26.3</t>
  </si>
  <si>
    <t>Sprengt stein fra skjæring til fylling i linjen</t>
  </si>
  <si>
    <t>Sprengt stein til motfylling</t>
  </si>
  <si>
    <t>8.1.26.5</t>
  </si>
  <si>
    <t>Sprengt stein til lager for senere bearbeiding</t>
  </si>
  <si>
    <t>Sprengt stein til støyvoll, ledevoll med mer</t>
  </si>
  <si>
    <t>8.1.26.6</t>
  </si>
  <si>
    <t>8.1.26.7</t>
  </si>
  <si>
    <t>Sprengt stein til fyllplass</t>
  </si>
  <si>
    <t>8.1.26.61</t>
  </si>
  <si>
    <t>8.1.26.62</t>
  </si>
  <si>
    <t>Sprengt stein fra sidetak til fylling i linjen</t>
  </si>
  <si>
    <t>Sprengt stein fra sidetak, målt i sidetak</t>
  </si>
  <si>
    <t>Sprengt stein fra sidetak, målt i fylling</t>
  </si>
  <si>
    <t>Sprengt stein fra lager til fylling i linjen</t>
  </si>
  <si>
    <t>8.1.26.71</t>
  </si>
  <si>
    <t>8.1.26.72</t>
  </si>
  <si>
    <t>Sprengt stein fra lager, målt i lager</t>
  </si>
  <si>
    <t>Sprengt stein fra lager, målt i fylling</t>
  </si>
  <si>
    <t>Diverse masser</t>
  </si>
  <si>
    <t>Filtersand (grus) under og i fylling</t>
  </si>
  <si>
    <t>8.1.27.11</t>
  </si>
  <si>
    <t>8.1.27.12</t>
  </si>
  <si>
    <t>Demolering av blokker i løsmasser</t>
  </si>
  <si>
    <t>Masser med uønskede arter</t>
  </si>
  <si>
    <t>Leverings- og behandlingsgebyr, forurensede masser</t>
  </si>
  <si>
    <t>Sondérboring, kjerneboring og inspeksjon</t>
  </si>
  <si>
    <t>Sonderboring ved slaghammerboring</t>
  </si>
  <si>
    <t>Gjenstøping eller injeksjon av sondérhull</t>
  </si>
  <si>
    <t>Rigg for kjerneboring</t>
  </si>
  <si>
    <t>Kjerneboring, lengdebasert</t>
  </si>
  <si>
    <t>Gjenstøping eller injeksjon av kjerneborhull</t>
  </si>
  <si>
    <t>8.1.31.24</t>
  </si>
  <si>
    <t>Ventetid ved stuff ved kjerneboring</t>
  </si>
  <si>
    <t>Avviksmåling i borehull</t>
  </si>
  <si>
    <t>Opprigging/nedrigging</t>
  </si>
  <si>
    <t>Avviksmåling i borehull ved stuff</t>
  </si>
  <si>
    <t>Ventetid ved stuff etter avviksmåling</t>
  </si>
  <si>
    <t>8.1.31.5</t>
  </si>
  <si>
    <t>8.1.31.6</t>
  </si>
  <si>
    <t>8.1.31.7</t>
  </si>
  <si>
    <t>Boring og spyling av injeksjons- og kontrollhull</t>
  </si>
  <si>
    <t>8.1.31.61</t>
  </si>
  <si>
    <t>8.1.31.62</t>
  </si>
  <si>
    <t>8.1.31.63</t>
  </si>
  <si>
    <t>8.1.31.64</t>
  </si>
  <si>
    <t>Opp- og nedrigging for injeksjon</t>
  </si>
  <si>
    <t>Injeksjonsmiddel</t>
  </si>
  <si>
    <t>Injeksjonsarbeid</t>
  </si>
  <si>
    <t>Kontaktinjeksjon</t>
  </si>
  <si>
    <t>8.1.31.71</t>
  </si>
  <si>
    <t>8.1.31.72</t>
  </si>
  <si>
    <t>Kontaktinjeksjon gjennom slange</t>
  </si>
  <si>
    <t>Kontaktinjeksjon i borehull</t>
  </si>
  <si>
    <t>8.1.32.11</t>
  </si>
  <si>
    <t>8.1.32.12</t>
  </si>
  <si>
    <t>8.1.32.13</t>
  </si>
  <si>
    <t>8.1.32.14</t>
  </si>
  <si>
    <t>8.1.32.15</t>
  </si>
  <si>
    <t>Tunnelløp</t>
  </si>
  <si>
    <t>Tiltak ved sprengning med alt kontur</t>
  </si>
  <si>
    <t>Bergrom</t>
  </si>
  <si>
    <t>Grøfter og kumutvidelser</t>
  </si>
  <si>
    <t>Sjakter</t>
  </si>
  <si>
    <t>8.1.32.21</t>
  </si>
  <si>
    <t>8.1.32.22</t>
  </si>
  <si>
    <t>Steinmasser fra stuff til tunnelmunning</t>
  </si>
  <si>
    <t>Steinmasser fra tunnelmunning</t>
  </si>
  <si>
    <t>Opplasting i tunnel, transport og utlegging</t>
  </si>
  <si>
    <t>Provisorisk belysning</t>
  </si>
  <si>
    <t>Provisorisk belysning ved tunneldriving</t>
  </si>
  <si>
    <t>Provisorisk belysning ved tunnelrehab</t>
  </si>
  <si>
    <t>Drift av provisoriske anlegg</t>
  </si>
  <si>
    <t>Fullprofilboring og opprømming</t>
  </si>
  <si>
    <t>Driftsrensk med spett</t>
  </si>
  <si>
    <t>8.1.33.13</t>
  </si>
  <si>
    <t>Sålerensk under teoretisk sprengningsprofil</t>
  </si>
  <si>
    <t>8.1.33.14</t>
  </si>
  <si>
    <t>Tilbakefylling etter sålerensk</t>
  </si>
  <si>
    <t>Sikringsbolter</t>
  </si>
  <si>
    <t>Sikringsbolter ved stuff</t>
  </si>
  <si>
    <t>Sikringsbolter ved stuff og ved tunnelpåhugg</t>
  </si>
  <si>
    <t>8.1.33.23</t>
  </si>
  <si>
    <t>8.1.33.24</t>
  </si>
  <si>
    <t>Sikringsbolter bak stuff</t>
  </si>
  <si>
    <t>Sikringsbolter ved og bak stuff ved bergtrykksproblemer</t>
  </si>
  <si>
    <t>8.1.33.33</t>
  </si>
  <si>
    <t>Sprøytebetong ved stuff</t>
  </si>
  <si>
    <t>Sprøytebetong bak stuff</t>
  </si>
  <si>
    <t>8.1.33.43</t>
  </si>
  <si>
    <t>8.1.33.44</t>
  </si>
  <si>
    <t>Prøving av energiabsorpsjon for fiberarmert sprøytebetong</t>
  </si>
  <si>
    <t>Sikringsstøp</t>
  </si>
  <si>
    <t>8.1.33.54</t>
  </si>
  <si>
    <t>8.1.33.55</t>
  </si>
  <si>
    <t>8.1.33.56</t>
  </si>
  <si>
    <t>8.1.33.57</t>
  </si>
  <si>
    <t>Skjold for sikringsstøp</t>
  </si>
  <si>
    <t>Opp- og nedrigging for sikringsstøp</t>
  </si>
  <si>
    <t>Betong for fundamentstøp</t>
  </si>
  <si>
    <t>Vanntetting og drenering</t>
  </si>
  <si>
    <t>Tilpasning mellom betongutstøping og berg bak stuff</t>
  </si>
  <si>
    <t>Registrering og kartlegging av bergmassekvalitet</t>
  </si>
  <si>
    <t>Byggherren utfører registrering og kartlegging</t>
  </si>
  <si>
    <t>8.1.33.62</t>
  </si>
  <si>
    <t>Entreprenøren utfører registrering og kartlegging</t>
  </si>
  <si>
    <t>8.1.33.63</t>
  </si>
  <si>
    <t>Laboratorieprøving av sleppemateriale</t>
  </si>
  <si>
    <t>Kontaktstøpt betonghvelv m/membran</t>
  </si>
  <si>
    <t>Bergavjevning med sprøytebetong</t>
  </si>
  <si>
    <t>Hvelv av sprøytebetong</t>
  </si>
  <si>
    <t>Isolert vanntett hvelv av sprøytebetong</t>
  </si>
  <si>
    <t>Uisolert hvelv av sprøytebetong</t>
  </si>
  <si>
    <t>8.1.34.33</t>
  </si>
  <si>
    <t>Fuger, endeavslutninger, brannseksjonering, luker mv</t>
  </si>
  <si>
    <t>Betonghvelv</t>
  </si>
  <si>
    <t>Hvelv av lettbetongelementer</t>
  </si>
  <si>
    <t>8.1.34.43</t>
  </si>
  <si>
    <t>Armering av betonghvelv</t>
  </si>
  <si>
    <t>Portaler og skredoverbygg</t>
  </si>
  <si>
    <t>Tekniske bygninger, nødutganger og kiosk for nødstasjon</t>
  </si>
  <si>
    <t>Transformatorkiosk/-rom</t>
  </si>
  <si>
    <t>Kabelstiger</t>
  </si>
  <si>
    <t xml:space="preserve">Festebolter </t>
  </si>
  <si>
    <t>8.1.36.16</t>
  </si>
  <si>
    <t>8.1.36.17</t>
  </si>
  <si>
    <t>Felles jordsystem</t>
  </si>
  <si>
    <t>Luminans-/luxmåler</t>
  </si>
  <si>
    <t>Sikkerhetsbelysning</t>
  </si>
  <si>
    <t>Impulsventilatorer</t>
  </si>
  <si>
    <t>Overvåking av tunnelluften</t>
  </si>
  <si>
    <t>Sikkerhetsutrustning</t>
  </si>
  <si>
    <t>Nød/rømning</t>
  </si>
  <si>
    <t>Kringkasting og radiokommunikasjon</t>
  </si>
  <si>
    <t>Rødt stoppsignal og bommer</t>
  </si>
  <si>
    <t>Skilt og nødutgangsskilt</t>
  </si>
  <si>
    <t>Videoovervåking</t>
  </si>
  <si>
    <t>8.1.36.57</t>
  </si>
  <si>
    <t>Kabel for trafikkinstallasjoner</t>
  </si>
  <si>
    <t>Luftrenseanlegg</t>
  </si>
  <si>
    <t>Vannrenseanlegg</t>
  </si>
  <si>
    <t>Lokal styringssystem og programmering</t>
  </si>
  <si>
    <t>PLS og diverse utstyr</t>
  </si>
  <si>
    <t>Programvare og programmering</t>
  </si>
  <si>
    <t>Planum</t>
  </si>
  <si>
    <t>Stabilisering av planum</t>
  </si>
  <si>
    <t>Masseutskifting og forsterkning av planum</t>
  </si>
  <si>
    <t>Masseutskifting under planum</t>
  </si>
  <si>
    <t>Forsterkning av planum med geosynteser</t>
  </si>
  <si>
    <t>Avretting, justering og komprimering av planum på jord</t>
  </si>
  <si>
    <t>8.1.51.31</t>
  </si>
  <si>
    <t>8.1.51.32</t>
  </si>
  <si>
    <t>8.1.51.33</t>
  </si>
  <si>
    <t>Planum på jordfylling</t>
  </si>
  <si>
    <t>Planum på dypsprengt stein i skjæring</t>
  </si>
  <si>
    <t>Avretting mv. under isolasjonsplater på jord</t>
  </si>
  <si>
    <t>Avretting, justering og komprimering av planum på sprengt stein i skjæring og fylling</t>
  </si>
  <si>
    <t>8.1.51.41</t>
  </si>
  <si>
    <t>8.1.51.42</t>
  </si>
  <si>
    <t>8.1.51.43</t>
  </si>
  <si>
    <t>Planum på steinfylling</t>
  </si>
  <si>
    <t>8.1.51.44</t>
  </si>
  <si>
    <t>Planum i tunnel</t>
  </si>
  <si>
    <t>Rensk, avretting og justering av planum på grunnsprengt berg</t>
  </si>
  <si>
    <t>Filterlag</t>
  </si>
  <si>
    <t>Filterlag av sand og grus</t>
  </si>
  <si>
    <t>Separasjonslag/filterlag av fiberduk</t>
  </si>
  <si>
    <t>Frostsikringslag</t>
  </si>
  <si>
    <t>8.1.52.34</t>
  </si>
  <si>
    <t>Frostsikring med polystyren (XPS)</t>
  </si>
  <si>
    <t>Frostsikringslag av sand, grus eller steinmaterialer</t>
  </si>
  <si>
    <t>Frostsikringslag av lettklinker (ekspandert leire)</t>
  </si>
  <si>
    <t>Frostsikring med skumglassgranulat</t>
  </si>
  <si>
    <t>8.1.53.11</t>
  </si>
  <si>
    <t>8.1.53.12</t>
  </si>
  <si>
    <t>8.1.53.13</t>
  </si>
  <si>
    <t>Sand forsterkningslag</t>
  </si>
  <si>
    <t>Grus forsterkningslag</t>
  </si>
  <si>
    <t>Forsterkningslag fra samfengt pukk</t>
  </si>
  <si>
    <t>8.1.53.31</t>
  </si>
  <si>
    <t>8.1.53.32</t>
  </si>
  <si>
    <t>8.1.53.33</t>
  </si>
  <si>
    <t>Forkiling med knust asfalt</t>
  </si>
  <si>
    <t>Forkiling med steinmaterialer Fk med redusert finstoffinnhold</t>
  </si>
  <si>
    <t>Forkiling med steinmaterialer Fk</t>
  </si>
  <si>
    <t>8.1.53.4</t>
  </si>
  <si>
    <t>Forsterkningslag av knust asfalt</t>
  </si>
  <si>
    <t>Forsterkningslag av gjernbruksmaterialer</t>
  </si>
  <si>
    <t>8.1.53.61</t>
  </si>
  <si>
    <t>8.1.53.62</t>
  </si>
  <si>
    <t>Forsterkningslag av knust betong</t>
  </si>
  <si>
    <t>Forsterkningslag av blandet masse</t>
  </si>
  <si>
    <t>Bærelag av mekanisk stabiliserte materialer</t>
  </si>
  <si>
    <t>Bærelag av knust grus</t>
  </si>
  <si>
    <t>Bærelag av knust grus tilført utenfra</t>
  </si>
  <si>
    <t>Bærelag av knust grus Gk fra linjen eller sidetak</t>
  </si>
  <si>
    <t>8.1.54.33</t>
  </si>
  <si>
    <t>Forkilt pukk 22/90 mm, 16/22 mm.</t>
  </si>
  <si>
    <t>8.1.54.6</t>
  </si>
  <si>
    <t>Bærelag av knust betong</t>
  </si>
  <si>
    <t>Hovedsortering</t>
  </si>
  <si>
    <t>Bærelag av emulsjonsgrus</t>
  </si>
  <si>
    <t>Bærelag av emulsjonspukk</t>
  </si>
  <si>
    <t>Bærelag av skumgrus</t>
  </si>
  <si>
    <t>Bærelag av bitumenstabilisert grus</t>
  </si>
  <si>
    <t>8.1.55.45</t>
  </si>
  <si>
    <t>Bærelag av gjenbruksasfalt</t>
  </si>
  <si>
    <t>8.1.55.5</t>
  </si>
  <si>
    <t>Bærelag av knust asfalt</t>
  </si>
  <si>
    <t>Bærelag av sementstabiliserte materialer</t>
  </si>
  <si>
    <t>Bærelag av bitumenstabiliserte materialer</t>
  </si>
  <si>
    <t>Legging av grusdekke</t>
  </si>
  <si>
    <t>Riving og skjæring av faste dekker</t>
  </si>
  <si>
    <t>Fresing av asfaltdekke</t>
  </si>
  <si>
    <t>Fresing av betongdekke</t>
  </si>
  <si>
    <t>Enkel overflatebehandling med pukk</t>
  </si>
  <si>
    <t>Dobbel overflatebehandling med pukk</t>
  </si>
  <si>
    <t>Dobbel overflatebehandling med grus (DOG)</t>
  </si>
  <si>
    <t>Enkel overflatebehandling med pukk (Eo)</t>
  </si>
  <si>
    <t>8.1.64.25</t>
  </si>
  <si>
    <t>Klebing av asfaltdekker</t>
  </si>
  <si>
    <t>Betongdekker og dekker av belegningsstein og heller</t>
  </si>
  <si>
    <t>Armerte betongdekker</t>
  </si>
  <si>
    <t>8.1.66.4</t>
  </si>
  <si>
    <t>Vegdekker av belegningsstein og heller</t>
  </si>
  <si>
    <t>8.1.66.41</t>
  </si>
  <si>
    <t>8.1.66.42</t>
  </si>
  <si>
    <t>8.1.66.43</t>
  </si>
  <si>
    <t>Belegningsstein av betong</t>
  </si>
  <si>
    <t>Betongheller</t>
  </si>
  <si>
    <t>Belegninger utenfor kjørebanen</t>
  </si>
  <si>
    <t>Belegning av grus eller steinmateriale på skuldre</t>
  </si>
  <si>
    <t>Belegning av asfalt på skuldre</t>
  </si>
  <si>
    <t>8.1.67.13</t>
  </si>
  <si>
    <t>Belegning av knust asfalt på Ak skuldre</t>
  </si>
  <si>
    <t>8.1.67.2</t>
  </si>
  <si>
    <t>8.1.67.21</t>
  </si>
  <si>
    <t>8.1.67.22</t>
  </si>
  <si>
    <t>8.1.67.23</t>
  </si>
  <si>
    <t>8.1.67.24</t>
  </si>
  <si>
    <t>8.1.67.25</t>
  </si>
  <si>
    <t>8.1.67.26</t>
  </si>
  <si>
    <t>8.1.67.3</t>
  </si>
  <si>
    <t>Steindekker på fortau/gangbane/trafikkøy</t>
  </si>
  <si>
    <t>Øvrige dekketyper på fortau/gangbane/trafikkøy</t>
  </si>
  <si>
    <t>Betong på skulder i tunnel</t>
  </si>
  <si>
    <t>Ledelinjer i gategrunn</t>
  </si>
  <si>
    <t>8.1.71.14</t>
  </si>
  <si>
    <t>8.1.71.16</t>
  </si>
  <si>
    <t>8.1.71.17</t>
  </si>
  <si>
    <t>8.1.71.18</t>
  </si>
  <si>
    <t>Utsortering, ev. levering og oppmuring</t>
  </si>
  <si>
    <t>8.1.71.54</t>
  </si>
  <si>
    <t>8.1.71.58</t>
  </si>
  <si>
    <t>Murer av armert jord</t>
  </si>
  <si>
    <t>8.1.72.5</t>
  </si>
  <si>
    <t>8.1.72.6</t>
  </si>
  <si>
    <t>Servicebygg</t>
  </si>
  <si>
    <t>Bomstasjoner</t>
  </si>
  <si>
    <t>Bygningsmessige arbeider og støytiltak</t>
  </si>
  <si>
    <t xml:space="preserve">8.1.74.1 </t>
  </si>
  <si>
    <t>Justering av jordskråninger og løsing av jord</t>
  </si>
  <si>
    <t>8.1.74.12</t>
  </si>
  <si>
    <t xml:space="preserve">Justering av jordskråninger </t>
  </si>
  <si>
    <t>Utlegging av separasjonslag, vanningsanlegg mv.</t>
  </si>
  <si>
    <t>Separasjonslag i veggrøfter/midtdeler og under grøntarealer</t>
  </si>
  <si>
    <t>Underlag for grøntanlegg på betongkonstruksjoner</t>
  </si>
  <si>
    <t>Vanningsanlegg</t>
  </si>
  <si>
    <t>Utlegging og finplanering av jord av vegetasjonsdekke og matjord</t>
  </si>
  <si>
    <t>Jordforbedring, gjødsling</t>
  </si>
  <si>
    <t>Innkjøpt vekstjord/anleggsjord</t>
  </si>
  <si>
    <t>Erosjonssikring av jord</t>
  </si>
  <si>
    <t>Gateplantinger og rotvennlig forsterkningslag</t>
  </si>
  <si>
    <t>Planting av masseplanter i eksisterende jordmasser</t>
  </si>
  <si>
    <t>Planting av stauder</t>
  </si>
  <si>
    <t>Utlegging av dekkmateriale</t>
  </si>
  <si>
    <t>Vedlikehold i 3 år</t>
  </si>
  <si>
    <t>Buskarealer og masseplanter</t>
  </si>
  <si>
    <t>8.1.75.13</t>
  </si>
  <si>
    <t>Kantstein av asfalt</t>
  </si>
  <si>
    <t>Rekkverk av metallskinner</t>
  </si>
  <si>
    <t>8.1.75.25</t>
  </si>
  <si>
    <t>Støtputer</t>
  </si>
  <si>
    <t>Rekkverk av wire</t>
  </si>
  <si>
    <t>Viltgjerde</t>
  </si>
  <si>
    <t>8.1.75.42</t>
  </si>
  <si>
    <t>8.1.75.43</t>
  </si>
  <si>
    <t>8.1.75.44</t>
  </si>
  <si>
    <t>8.1.75.45</t>
  </si>
  <si>
    <t>8.1.75.46</t>
  </si>
  <si>
    <t>8.1.75.47</t>
  </si>
  <si>
    <t>Start/avslutning ved konstruksjon</t>
  </si>
  <si>
    <t>Skråstag</t>
  </si>
  <si>
    <t>Skjøtestolper</t>
  </si>
  <si>
    <t>Netting</t>
  </si>
  <si>
    <t>Gjerdeporter i viltgjerder</t>
  </si>
  <si>
    <t>8.1.75.5</t>
  </si>
  <si>
    <t>Snøsamleskjerm</t>
  </si>
  <si>
    <t>8.1.75.6</t>
  </si>
  <si>
    <t>8.1.75.7</t>
  </si>
  <si>
    <t>8.1.75.51</t>
  </si>
  <si>
    <t>8.1.75.52</t>
  </si>
  <si>
    <t>Skjermkonstruksjon</t>
  </si>
  <si>
    <t>Fundamentering av snøsamleskjerm</t>
  </si>
  <si>
    <t>8.1.75.61</t>
  </si>
  <si>
    <t>8.1.75.62</t>
  </si>
  <si>
    <t>8.1.75.63</t>
  </si>
  <si>
    <t>Snøsikringskonstruksjoner</t>
  </si>
  <si>
    <t>Stiv støtteforebygging for snøsikring</t>
  </si>
  <si>
    <t>Snønett</t>
  </si>
  <si>
    <t>Paraply/snøanker</t>
  </si>
  <si>
    <t>8.1.75.71</t>
  </si>
  <si>
    <t>8.1.75.72</t>
  </si>
  <si>
    <t>Steinspranggjerde og steinspr nett</t>
  </si>
  <si>
    <t>Steinspranggjerde</t>
  </si>
  <si>
    <t>Steinsprangnett</t>
  </si>
  <si>
    <t>Skilt, vegmerking og optisk ledning</t>
  </si>
  <si>
    <t>Oppsetting av skilt</t>
  </si>
  <si>
    <t xml:space="preserve">Fundament for skiltstolper, portaler </t>
  </si>
  <si>
    <t>8.1.77.12</t>
  </si>
  <si>
    <t>8.1.77.13</t>
  </si>
  <si>
    <t>8.1.77.14</t>
  </si>
  <si>
    <t>8.1.77.15</t>
  </si>
  <si>
    <t>8.1.77.16</t>
  </si>
  <si>
    <t>8.1.77.17</t>
  </si>
  <si>
    <t>8.1.77.18</t>
  </si>
  <si>
    <t>Kilometerstolper</t>
  </si>
  <si>
    <t>Kantstolper</t>
  </si>
  <si>
    <t>Uspesifiserte 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</si>
</sst>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0.5"/>
      <color indexed="8"/>
      <name val="Arial"/>
      <family val="2"/>
    </font>
    <font>
      <b/>
      <sz val="10.5"/>
      <color indexed="10"/>
      <name val="Arial"/>
      <family val="2"/>
    </font>
    <font>
      <b/>
      <sz val="10.5"/>
      <color indexed="8"/>
      <name val="Arial"/>
      <family val="2"/>
    </font>
    <font>
      <i/>
      <sz val="10.5"/>
      <name val="Arial"/>
      <family val="2"/>
    </font>
    <font>
      <i/>
      <sz val="10.5"/>
      <color indexed="8"/>
      <name val="Arial"/>
      <family val="2"/>
    </font>
    <font>
      <b/>
      <i/>
      <sz val="10.5"/>
      <name val="Arial"/>
      <family val="2"/>
    </font>
    <font>
      <sz val="10.5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8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565">
    <xf numFmtId="0" fontId="0" fillId="0" borderId="0" xfId="0"/>
    <xf numFmtId="49" fontId="6" fillId="0" borderId="0" xfId="0" applyNumberFormat="1" applyFont="1" applyAlignment="1">
      <alignment horizontal="center"/>
    </xf>
    <xf numFmtId="0" fontId="6" fillId="0" borderId="0" xfId="0" applyFont="1"/>
    <xf numFmtId="3" fontId="6" fillId="0" borderId="0" xfId="0" applyNumberFormat="1" applyFont="1"/>
    <xf numFmtId="49" fontId="7" fillId="2" borderId="2" xfId="0" applyNumberFormat="1" applyFont="1" applyFill="1" applyBorder="1" applyAlignment="1">
      <alignment horizontal="center"/>
    </xf>
    <xf numFmtId="0" fontId="7" fillId="2" borderId="3" xfId="0" applyFont="1" applyFill="1" applyBorder="1"/>
    <xf numFmtId="3" fontId="7" fillId="2" borderId="4" xfId="0" applyNumberFormat="1" applyFont="1" applyFill="1" applyBorder="1"/>
    <xf numFmtId="49" fontId="7" fillId="0" borderId="2" xfId="0" applyNumberFormat="1" applyFont="1" applyBorder="1" applyAlignment="1">
      <alignment horizontal="center"/>
    </xf>
    <xf numFmtId="0" fontId="7" fillId="0" borderId="3" xfId="0" applyFont="1" applyBorder="1"/>
    <xf numFmtId="3" fontId="7" fillId="0" borderId="4" xfId="0" applyNumberFormat="1" applyFont="1" applyBorder="1"/>
    <xf numFmtId="49" fontId="6" fillId="3" borderId="2" xfId="0" applyNumberFormat="1" applyFont="1" applyFill="1" applyBorder="1" applyAlignment="1">
      <alignment horizontal="center"/>
    </xf>
    <xf numFmtId="0" fontId="6" fillId="3" borderId="5" xfId="0" applyFont="1" applyFill="1" applyBorder="1"/>
    <xf numFmtId="0" fontId="6" fillId="3" borderId="4" xfId="0" applyFont="1" applyFill="1" applyBorder="1"/>
    <xf numFmtId="3" fontId="6" fillId="3" borderId="6" xfId="0" applyNumberFormat="1" applyFont="1" applyFill="1" applyBorder="1"/>
    <xf numFmtId="49" fontId="6" fillId="0" borderId="7" xfId="0" applyNumberFormat="1" applyFont="1" applyBorder="1" applyAlignment="1">
      <alignment horizontal="center"/>
    </xf>
    <xf numFmtId="0" fontId="7" fillId="4" borderId="7" xfId="0" applyFont="1" applyFill="1" applyBorder="1"/>
    <xf numFmtId="0" fontId="6" fillId="0" borderId="8" xfId="0" applyFont="1" applyBorder="1"/>
    <xf numFmtId="3" fontId="6" fillId="0" borderId="8" xfId="0" applyNumberFormat="1" applyFont="1" applyBorder="1"/>
    <xf numFmtId="49" fontId="6" fillId="0" borderId="9" xfId="0" applyNumberFormat="1" applyFont="1" applyBorder="1" applyAlignment="1">
      <alignment horizontal="center"/>
    </xf>
    <xf numFmtId="0" fontId="8" fillId="0" borderId="10" xfId="12" applyFont="1" applyFill="1" applyBorder="1" applyAlignment="1">
      <alignment wrapText="1"/>
    </xf>
    <xf numFmtId="3" fontId="6" fillId="0" borderId="11" xfId="0" applyNumberFormat="1" applyFont="1" applyBorder="1"/>
    <xf numFmtId="0" fontId="7" fillId="0" borderId="2" xfId="0" applyFont="1" applyBorder="1"/>
    <xf numFmtId="0" fontId="7" fillId="0" borderId="6" xfId="0" applyFont="1" applyBorder="1"/>
    <xf numFmtId="3" fontId="7" fillId="0" borderId="6" xfId="0" applyNumberFormat="1" applyFont="1" applyBorder="1"/>
    <xf numFmtId="49" fontId="7" fillId="0" borderId="9" xfId="0" applyNumberFormat="1" applyFont="1" applyBorder="1" applyAlignment="1">
      <alignment horizontal="center"/>
    </xf>
    <xf numFmtId="0" fontId="7" fillId="0" borderId="9" xfId="0" applyFont="1" applyBorder="1"/>
    <xf numFmtId="0" fontId="7" fillId="0" borderId="11" xfId="0" applyFont="1" applyBorder="1"/>
    <xf numFmtId="3" fontId="7" fillId="0" borderId="11" xfId="0" applyNumberFormat="1" applyFont="1" applyBorder="1"/>
    <xf numFmtId="0" fontId="7" fillId="4" borderId="9" xfId="0" applyFont="1" applyFill="1" applyBorder="1"/>
    <xf numFmtId="0" fontId="6" fillId="0" borderId="11" xfId="0" applyFont="1" applyBorder="1"/>
    <xf numFmtId="0" fontId="6" fillId="0" borderId="9" xfId="0" applyFont="1" applyBorder="1"/>
    <xf numFmtId="0" fontId="6" fillId="0" borderId="0" xfId="0" applyFont="1" applyFill="1" applyBorder="1"/>
    <xf numFmtId="0" fontId="6" fillId="0" borderId="0" xfId="0" applyFont="1" applyAlignment="1">
      <alignment horizontal="center"/>
    </xf>
    <xf numFmtId="0" fontId="8" fillId="5" borderId="12" xfId="5" applyFont="1" applyFill="1" applyBorder="1" applyAlignment="1">
      <alignment horizontal="center"/>
    </xf>
    <xf numFmtId="0" fontId="8" fillId="5" borderId="13" xfId="5" applyFont="1" applyFill="1" applyBorder="1" applyAlignment="1">
      <alignment horizontal="center"/>
    </xf>
    <xf numFmtId="3" fontId="8" fillId="5" borderId="13" xfId="5" applyNumberFormat="1" applyFont="1" applyFill="1" applyBorder="1" applyAlignment="1">
      <alignment horizontal="center"/>
    </xf>
    <xf numFmtId="3" fontId="8" fillId="5" borderId="13" xfId="5" applyNumberFormat="1" applyFont="1" applyFill="1" applyBorder="1" applyAlignment="1">
      <alignment horizontal="center" wrapText="1"/>
    </xf>
    <xf numFmtId="49" fontId="7" fillId="0" borderId="8" xfId="0" applyNumberFormat="1" applyFont="1" applyBorder="1" applyAlignment="1">
      <alignment horizontal="center"/>
    </xf>
    <xf numFmtId="0" fontId="7" fillId="4" borderId="0" xfId="0" applyFont="1" applyFill="1"/>
    <xf numFmtId="0" fontId="6" fillId="0" borderId="14" xfId="0" applyFont="1" applyBorder="1"/>
    <xf numFmtId="3" fontId="6" fillId="0" borderId="14" xfId="0" applyNumberFormat="1" applyFont="1" applyBorder="1"/>
    <xf numFmtId="3" fontId="6" fillId="0" borderId="15" xfId="0" applyNumberFormat="1" applyFont="1" applyBorder="1"/>
    <xf numFmtId="49" fontId="7" fillId="0" borderId="16" xfId="0" applyNumberFormat="1" applyFont="1" applyBorder="1" applyAlignment="1">
      <alignment horizontal="center"/>
    </xf>
    <xf numFmtId="0" fontId="9" fillId="0" borderId="5" xfId="0" applyFont="1" applyFill="1" applyBorder="1"/>
    <xf numFmtId="0" fontId="6" fillId="0" borderId="17" xfId="0" applyFont="1" applyBorder="1"/>
    <xf numFmtId="3" fontId="6" fillId="0" borderId="17" xfId="0" applyNumberFormat="1" applyFont="1" applyBorder="1"/>
    <xf numFmtId="3" fontId="6" fillId="0" borderId="16" xfId="0" applyNumberFormat="1" applyFont="1" applyBorder="1"/>
    <xf numFmtId="49" fontId="10" fillId="0" borderId="18" xfId="12" applyNumberFormat="1" applyFont="1" applyFill="1" applyBorder="1" applyAlignment="1">
      <alignment horizontal="center" wrapText="1"/>
    </xf>
    <xf numFmtId="0" fontId="10" fillId="6" borderId="18" xfId="12" applyFont="1" applyFill="1" applyBorder="1" applyAlignment="1">
      <alignment wrapText="1"/>
    </xf>
    <xf numFmtId="0" fontId="6" fillId="4" borderId="9" xfId="0" applyFont="1" applyFill="1" applyBorder="1"/>
    <xf numFmtId="10" fontId="6" fillId="4" borderId="9" xfId="0" applyNumberFormat="1" applyFont="1" applyFill="1" applyBorder="1"/>
    <xf numFmtId="3" fontId="6" fillId="4" borderId="9" xfId="0" applyNumberFormat="1" applyFont="1" applyFill="1" applyBorder="1"/>
    <xf numFmtId="3" fontId="6" fillId="4" borderId="11" xfId="0" applyNumberFormat="1" applyFont="1" applyFill="1" applyBorder="1"/>
    <xf numFmtId="49" fontId="8" fillId="0" borderId="10" xfId="10" applyNumberFormat="1" applyFont="1" applyFill="1" applyBorder="1" applyAlignment="1">
      <alignment horizontal="left" wrapText="1"/>
    </xf>
    <xf numFmtId="0" fontId="8" fillId="0" borderId="10" xfId="10" applyFont="1" applyFill="1" applyBorder="1" applyAlignment="1">
      <alignment wrapText="1"/>
    </xf>
    <xf numFmtId="0" fontId="6" fillId="4" borderId="9" xfId="0" applyFont="1" applyFill="1" applyBorder="1" applyProtection="1">
      <protection locked="0"/>
    </xf>
    <xf numFmtId="3" fontId="6" fillId="4" borderId="9" xfId="0" applyNumberFormat="1" applyFont="1" applyFill="1" applyBorder="1" applyProtection="1">
      <protection locked="0"/>
    </xf>
    <xf numFmtId="3" fontId="6" fillId="4" borderId="11" xfId="0" applyNumberFormat="1" applyFont="1" applyFill="1" applyBorder="1" applyProtection="1">
      <protection locked="0"/>
    </xf>
    <xf numFmtId="3" fontId="6" fillId="0" borderId="11" xfId="0" applyNumberFormat="1" applyFont="1" applyBorder="1" applyProtection="1">
      <protection locked="0"/>
    </xf>
    <xf numFmtId="49" fontId="8" fillId="0" borderId="10" xfId="10" applyNumberFormat="1" applyFont="1" applyFill="1" applyBorder="1" applyAlignment="1">
      <alignment horizontal="center" wrapText="1"/>
    </xf>
    <xf numFmtId="49" fontId="8" fillId="0" borderId="10" xfId="10" applyNumberFormat="1" applyFont="1" applyFill="1" applyBorder="1" applyAlignment="1">
      <alignment horizontal="center" vertical="center" wrapText="1"/>
    </xf>
    <xf numFmtId="3" fontId="11" fillId="0" borderId="11" xfId="0" applyNumberFormat="1" applyFont="1" applyBorder="1"/>
    <xf numFmtId="49" fontId="10" fillId="0" borderId="10" xfId="12" applyNumberFormat="1" applyFont="1" applyFill="1" applyBorder="1" applyAlignment="1">
      <alignment horizontal="center" wrapText="1"/>
    </xf>
    <xf numFmtId="0" fontId="10" fillId="6" borderId="10" xfId="12" applyFont="1" applyFill="1" applyBorder="1" applyAlignment="1">
      <alignment wrapText="1"/>
    </xf>
    <xf numFmtId="49" fontId="10" fillId="0" borderId="10" xfId="12" applyNumberFormat="1" applyFont="1" applyFill="1" applyBorder="1" applyAlignment="1">
      <alignment horizontal="center" vertical="center" wrapText="1"/>
    </xf>
    <xf numFmtId="49" fontId="8" fillId="0" borderId="19" xfId="6" applyNumberFormat="1" applyFont="1" applyFill="1" applyBorder="1" applyAlignment="1">
      <alignment horizontal="center" wrapText="1"/>
    </xf>
    <xf numFmtId="0" fontId="8" fillId="0" borderId="19" xfId="6" applyFont="1" applyFill="1" applyBorder="1" applyAlignment="1">
      <alignment wrapText="1"/>
    </xf>
    <xf numFmtId="3" fontId="6" fillId="0" borderId="9" xfId="0" applyNumberFormat="1" applyFont="1" applyBorder="1"/>
    <xf numFmtId="49" fontId="10" fillId="0" borderId="20" xfId="12" applyNumberFormat="1" applyFont="1" applyFill="1" applyBorder="1" applyAlignment="1">
      <alignment horizontal="center"/>
    </xf>
    <xf numFmtId="0" fontId="10" fillId="0" borderId="21" xfId="12" applyFont="1" applyFill="1" applyBorder="1" applyAlignment="1">
      <alignment horizontal="left"/>
    </xf>
    <xf numFmtId="0" fontId="6" fillId="0" borderId="20" xfId="0" applyFont="1" applyBorder="1" applyAlignment="1"/>
    <xf numFmtId="0" fontId="6" fillId="0" borderId="22" xfId="0" applyFont="1" applyBorder="1" applyAlignment="1"/>
    <xf numFmtId="3" fontId="7" fillId="0" borderId="21" xfId="0" applyNumberFormat="1" applyFont="1" applyBorder="1" applyAlignment="1"/>
    <xf numFmtId="3" fontId="7" fillId="0" borderId="20" xfId="0" applyNumberFormat="1" applyFont="1" applyBorder="1" applyAlignment="1"/>
    <xf numFmtId="0" fontId="6" fillId="0" borderId="0" xfId="0" applyFont="1" applyAlignment="1"/>
    <xf numFmtId="49" fontId="10" fillId="0" borderId="23" xfId="12" applyNumberFormat="1" applyFont="1" applyFill="1" applyBorder="1" applyAlignment="1">
      <alignment horizontal="center"/>
    </xf>
    <xf numFmtId="0" fontId="10" fillId="0" borderId="23" xfId="12" applyFont="1" applyFill="1" applyBorder="1" applyAlignment="1">
      <alignment horizontal="left"/>
    </xf>
    <xf numFmtId="0" fontId="6" fillId="0" borderId="24" xfId="0" applyFont="1" applyBorder="1" applyAlignment="1"/>
    <xf numFmtId="0" fontId="6" fillId="0" borderId="25" xfId="0" applyFont="1" applyBorder="1" applyAlignment="1"/>
    <xf numFmtId="3" fontId="7" fillId="0" borderId="23" xfId="0" applyNumberFormat="1" applyFont="1" applyBorder="1" applyAlignment="1"/>
    <xf numFmtId="3" fontId="7" fillId="0" borderId="24" xfId="0" applyNumberFormat="1" applyFont="1" applyBorder="1" applyAlignment="1"/>
    <xf numFmtId="0" fontId="7" fillId="4" borderId="26" xfId="0" applyFont="1" applyFill="1" applyBorder="1" applyAlignment="1"/>
    <xf numFmtId="49" fontId="10" fillId="0" borderId="10" xfId="10" applyNumberFormat="1" applyFont="1" applyFill="1" applyBorder="1" applyAlignment="1">
      <alignment horizontal="center" wrapText="1"/>
    </xf>
    <xf numFmtId="0" fontId="10" fillId="6" borderId="10" xfId="10" applyFont="1" applyFill="1" applyBorder="1" applyAlignment="1">
      <alignment wrapText="1"/>
    </xf>
    <xf numFmtId="0" fontId="8" fillId="0" borderId="19" xfId="10" applyFont="1" applyFill="1" applyBorder="1" applyAlignment="1">
      <alignment wrapText="1"/>
    </xf>
    <xf numFmtId="49" fontId="8" fillId="0" borderId="11" xfId="10" applyNumberFormat="1" applyFont="1" applyFill="1" applyBorder="1" applyAlignment="1">
      <alignment horizontal="center" wrapText="1"/>
    </xf>
    <xf numFmtId="0" fontId="8" fillId="0" borderId="11" xfId="10" applyFont="1" applyFill="1" applyBorder="1" applyAlignment="1">
      <alignment wrapText="1"/>
    </xf>
    <xf numFmtId="0" fontId="6" fillId="0" borderId="9" xfId="0" applyFont="1" applyBorder="1" applyProtection="1">
      <protection locked="0"/>
    </xf>
    <xf numFmtId="3" fontId="6" fillId="0" borderId="9" xfId="0" applyNumberFormat="1" applyFont="1" applyFill="1" applyBorder="1" applyProtection="1">
      <protection locked="0"/>
    </xf>
    <xf numFmtId="49" fontId="10" fillId="0" borderId="20" xfId="10" applyNumberFormat="1" applyFont="1" applyFill="1" applyBorder="1" applyAlignment="1">
      <alignment horizontal="center"/>
    </xf>
    <xf numFmtId="0" fontId="10" fillId="0" borderId="20" xfId="10" applyFont="1" applyFill="1" applyBorder="1" applyAlignment="1"/>
    <xf numFmtId="0" fontId="7" fillId="0" borderId="21" xfId="0" applyFont="1" applyBorder="1" applyAlignment="1" applyProtection="1">
      <protection locked="0"/>
    </xf>
    <xf numFmtId="3" fontId="7" fillId="0" borderId="21" xfId="0" applyNumberFormat="1" applyFont="1" applyBorder="1" applyAlignment="1" applyProtection="1">
      <protection locked="0"/>
    </xf>
    <xf numFmtId="3" fontId="7" fillId="0" borderId="20" xfId="0" applyNumberFormat="1" applyFont="1" applyBorder="1" applyAlignment="1" applyProtection="1">
      <protection locked="0"/>
    </xf>
    <xf numFmtId="49" fontId="8" fillId="5" borderId="12" xfId="5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4" borderId="18" xfId="0" applyFont="1" applyFill="1" applyBorder="1"/>
    <xf numFmtId="0" fontId="7" fillId="0" borderId="14" xfId="0" applyFont="1" applyBorder="1" applyProtection="1">
      <protection locked="0"/>
    </xf>
    <xf numFmtId="3" fontId="7" fillId="0" borderId="15" xfId="0" applyNumberFormat="1" applyFont="1" applyBorder="1" applyProtection="1">
      <protection locked="0"/>
    </xf>
    <xf numFmtId="0" fontId="7" fillId="0" borderId="16" xfId="0" applyFont="1" applyFill="1" applyBorder="1" applyAlignment="1">
      <alignment horizontal="center"/>
    </xf>
    <xf numFmtId="0" fontId="7" fillId="0" borderId="5" xfId="0" applyFont="1" applyFill="1" applyBorder="1"/>
    <xf numFmtId="0" fontId="7" fillId="0" borderId="17" xfId="0" applyFont="1" applyFill="1" applyBorder="1" applyProtection="1">
      <protection locked="0"/>
    </xf>
    <xf numFmtId="3" fontId="7" fillId="0" borderId="16" xfId="0" applyNumberFormat="1" applyFont="1" applyFill="1" applyBorder="1" applyProtection="1">
      <protection locked="0"/>
    </xf>
    <xf numFmtId="3" fontId="6" fillId="0" borderId="16" xfId="0" applyNumberFormat="1" applyFont="1" applyFill="1" applyBorder="1"/>
    <xf numFmtId="0" fontId="6" fillId="0" borderId="0" xfId="0" applyFont="1" applyFill="1"/>
    <xf numFmtId="0" fontId="10" fillId="0" borderId="18" xfId="11" applyFont="1" applyFill="1" applyBorder="1" applyAlignment="1">
      <alignment horizontal="center" wrapText="1"/>
    </xf>
    <xf numFmtId="0" fontId="10" fillId="4" borderId="27" xfId="8" applyFont="1" applyFill="1" applyBorder="1" applyAlignment="1">
      <alignment wrapText="1"/>
    </xf>
    <xf numFmtId="0" fontId="10" fillId="0" borderId="10" xfId="11" applyFont="1" applyFill="1" applyBorder="1" applyAlignment="1">
      <alignment horizontal="center" vertical="center" wrapText="1"/>
    </xf>
    <xf numFmtId="10" fontId="6" fillId="4" borderId="9" xfId="0" applyNumberFormat="1" applyFont="1" applyFill="1" applyBorder="1" applyProtection="1">
      <protection locked="0"/>
    </xf>
    <xf numFmtId="3" fontId="6" fillId="0" borderId="11" xfId="0" applyNumberFormat="1" applyFont="1" applyBorder="1" applyAlignment="1">
      <alignment wrapText="1"/>
    </xf>
    <xf numFmtId="49" fontId="8" fillId="0" borderId="10" xfId="8" applyNumberFormat="1" applyFont="1" applyFill="1" applyBorder="1" applyAlignment="1">
      <alignment horizontal="left" wrapText="1"/>
    </xf>
    <xf numFmtId="0" fontId="8" fillId="0" borderId="1" xfId="8" applyFont="1" applyFill="1" applyBorder="1" applyAlignment="1">
      <alignment wrapText="1"/>
    </xf>
    <xf numFmtId="0" fontId="6" fillId="4" borderId="9" xfId="0" applyFont="1" applyFill="1" applyBorder="1" applyAlignment="1">
      <alignment horizontal="left"/>
    </xf>
    <xf numFmtId="49" fontId="8" fillId="0" borderId="10" xfId="8" applyNumberFormat="1" applyFont="1" applyFill="1" applyBorder="1" applyAlignment="1">
      <alignment horizontal="center" wrapText="1"/>
    </xf>
    <xf numFmtId="49" fontId="8" fillId="0" borderId="10" xfId="8" applyNumberFormat="1" applyFont="1" applyFill="1" applyBorder="1" applyAlignment="1">
      <alignment horizontal="left" vertical="center" wrapText="1"/>
    </xf>
    <xf numFmtId="0" fontId="8" fillId="0" borderId="1" xfId="8" applyFont="1" applyFill="1" applyBorder="1" applyAlignment="1">
      <alignment vertical="center" wrapText="1"/>
    </xf>
    <xf numFmtId="49" fontId="8" fillId="0" borderId="10" xfId="8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10" fillId="0" borderId="28" xfId="11" applyFont="1" applyFill="1" applyBorder="1" applyAlignment="1">
      <alignment horizontal="center" vertical="center" wrapText="1"/>
    </xf>
    <xf numFmtId="0" fontId="10" fillId="0" borderId="29" xfId="8" applyFont="1" applyFill="1" applyBorder="1" applyAlignment="1">
      <alignment vertical="center" wrapText="1"/>
    </xf>
    <xf numFmtId="0" fontId="6" fillId="0" borderId="17" xfId="0" applyFont="1" applyFill="1" applyBorder="1" applyProtection="1">
      <protection locked="0"/>
    </xf>
    <xf numFmtId="10" fontId="6" fillId="0" borderId="17" xfId="0" applyNumberFormat="1" applyFont="1" applyFill="1" applyBorder="1" applyProtection="1">
      <protection locked="0"/>
    </xf>
    <xf numFmtId="3" fontId="6" fillId="0" borderId="17" xfId="0" applyNumberFormat="1" applyFont="1" applyFill="1" applyBorder="1" applyProtection="1">
      <protection locked="0"/>
    </xf>
    <xf numFmtId="3" fontId="6" fillId="0" borderId="16" xfId="0" applyNumberFormat="1" applyFont="1" applyFill="1" applyBorder="1" applyProtection="1">
      <protection locked="0"/>
    </xf>
    <xf numFmtId="0" fontId="10" fillId="0" borderId="26" xfId="11" applyFont="1" applyFill="1" applyBorder="1" applyAlignment="1">
      <alignment horizontal="center" wrapText="1"/>
    </xf>
    <xf numFmtId="0" fontId="8" fillId="0" borderId="18" xfId="11" applyFont="1" applyFill="1" applyBorder="1" applyAlignment="1">
      <alignment horizontal="left" wrapText="1"/>
    </xf>
    <xf numFmtId="49" fontId="10" fillId="0" borderId="10" xfId="8" applyNumberFormat="1" applyFont="1" applyFill="1" applyBorder="1" applyAlignment="1">
      <alignment horizontal="center" vertical="center" wrapText="1"/>
    </xf>
    <xf numFmtId="0" fontId="10" fillId="6" borderId="1" xfId="8" applyFont="1" applyFill="1" applyBorder="1" applyAlignment="1">
      <alignment vertical="center" wrapText="1"/>
    </xf>
    <xf numFmtId="0" fontId="8" fillId="0" borderId="1" xfId="8" applyFont="1" applyFill="1" applyBorder="1" applyAlignment="1">
      <alignment horizontal="left" wrapText="1"/>
    </xf>
    <xf numFmtId="49" fontId="8" fillId="0" borderId="19" xfId="8" applyNumberFormat="1" applyFont="1" applyFill="1" applyBorder="1" applyAlignment="1">
      <alignment horizontal="left" wrapText="1"/>
    </xf>
    <xf numFmtId="0" fontId="8" fillId="0" borderId="30" xfId="8" applyFont="1" applyFill="1" applyBorder="1" applyAlignment="1">
      <alignment wrapText="1"/>
    </xf>
    <xf numFmtId="49" fontId="8" fillId="0" borderId="18" xfId="8" applyNumberFormat="1" applyFont="1" applyFill="1" applyBorder="1" applyAlignment="1">
      <alignment horizontal="center" wrapText="1"/>
    </xf>
    <xf numFmtId="0" fontId="8" fillId="0" borderId="31" xfId="8" applyFont="1" applyFill="1" applyBorder="1" applyAlignment="1">
      <alignment wrapText="1"/>
    </xf>
    <xf numFmtId="0" fontId="8" fillId="0" borderId="32" xfId="11" applyFont="1" applyFill="1" applyBorder="1" applyAlignment="1">
      <alignment horizontal="center" wrapText="1"/>
    </xf>
    <xf numFmtId="0" fontId="8" fillId="0" borderId="10" xfId="11" applyFont="1" applyFill="1" applyBorder="1" applyAlignment="1">
      <alignment wrapText="1"/>
    </xf>
    <xf numFmtId="0" fontId="10" fillId="0" borderId="21" xfId="11" applyFont="1" applyFill="1" applyBorder="1" applyAlignment="1">
      <alignment horizontal="center" wrapText="1"/>
    </xf>
    <xf numFmtId="0" fontId="7" fillId="0" borderId="21" xfId="0" applyFont="1" applyBorder="1" applyProtection="1">
      <protection locked="0"/>
    </xf>
    <xf numFmtId="3" fontId="7" fillId="0" borderId="20" xfId="0" applyNumberFormat="1" applyFont="1" applyBorder="1" applyProtection="1">
      <protection locked="0"/>
    </xf>
    <xf numFmtId="3" fontId="7" fillId="0" borderId="20" xfId="0" applyNumberFormat="1" applyFont="1" applyBorder="1"/>
    <xf numFmtId="4" fontId="8" fillId="5" borderId="13" xfId="5" applyNumberFormat="1" applyFont="1" applyFill="1" applyBorder="1" applyAlignment="1">
      <alignment horizontal="center"/>
    </xf>
    <xf numFmtId="0" fontId="7" fillId="4" borderId="11" xfId="0" applyFont="1" applyFill="1" applyBorder="1"/>
    <xf numFmtId="0" fontId="6" fillId="0" borderId="9" xfId="0" applyFont="1" applyBorder="1" applyAlignment="1">
      <alignment horizontal="left"/>
    </xf>
    <xf numFmtId="4" fontId="6" fillId="0" borderId="9" xfId="0" applyNumberFormat="1" applyFont="1" applyBorder="1"/>
    <xf numFmtId="49" fontId="7" fillId="0" borderId="17" xfId="0" applyNumberFormat="1" applyFont="1" applyFill="1" applyBorder="1" applyAlignment="1">
      <alignment horizontal="center"/>
    </xf>
    <xf numFmtId="0" fontId="7" fillId="0" borderId="16" xfId="0" applyFont="1" applyFill="1" applyBorder="1"/>
    <xf numFmtId="0" fontId="6" fillId="0" borderId="17" xfId="0" applyFont="1" applyFill="1" applyBorder="1" applyAlignment="1">
      <alignment horizontal="left"/>
    </xf>
    <xf numFmtId="3" fontId="6" fillId="0" borderId="17" xfId="0" applyNumberFormat="1" applyFont="1" applyFill="1" applyBorder="1"/>
    <xf numFmtId="4" fontId="6" fillId="0" borderId="17" xfId="0" applyNumberFormat="1" applyFont="1" applyFill="1" applyBorder="1"/>
    <xf numFmtId="3" fontId="6" fillId="0" borderId="33" xfId="0" applyNumberFormat="1" applyFont="1" applyFill="1" applyBorder="1"/>
    <xf numFmtId="49" fontId="10" fillId="0" borderId="34" xfId="16" applyNumberFormat="1" applyFont="1" applyFill="1" applyBorder="1" applyAlignment="1">
      <alignment horizontal="center" wrapText="1"/>
    </xf>
    <xf numFmtId="0" fontId="10" fillId="6" borderId="18" xfId="16" applyFont="1" applyFill="1" applyBorder="1" applyAlignment="1">
      <alignment wrapText="1"/>
    </xf>
    <xf numFmtId="0" fontId="7" fillId="4" borderId="9" xfId="0" applyFont="1" applyFill="1" applyBorder="1" applyAlignment="1">
      <alignment horizontal="left"/>
    </xf>
    <xf numFmtId="3" fontId="7" fillId="4" borderId="9" xfId="0" applyNumberFormat="1" applyFont="1" applyFill="1" applyBorder="1"/>
    <xf numFmtId="0" fontId="7" fillId="0" borderId="0" xfId="0" applyFont="1"/>
    <xf numFmtId="49" fontId="10" fillId="0" borderId="17" xfId="16" applyNumberFormat="1" applyFont="1" applyFill="1" applyBorder="1" applyAlignment="1">
      <alignment horizontal="center" wrapText="1"/>
    </xf>
    <xf numFmtId="0" fontId="10" fillId="0" borderId="16" xfId="16" applyFont="1" applyFill="1" applyBorder="1" applyAlignment="1">
      <alignment wrapText="1"/>
    </xf>
    <xf numFmtId="0" fontId="7" fillId="0" borderId="17" xfId="0" applyFont="1" applyFill="1" applyBorder="1" applyAlignment="1">
      <alignment horizontal="left"/>
    </xf>
    <xf numFmtId="3" fontId="7" fillId="0" borderId="17" xfId="0" applyNumberFormat="1" applyFont="1" applyFill="1" applyBorder="1"/>
    <xf numFmtId="3" fontId="6" fillId="0" borderId="16" xfId="0" applyNumberFormat="1" applyFont="1" applyFill="1" applyBorder="1" applyAlignment="1"/>
    <xf numFmtId="0" fontId="6" fillId="0" borderId="33" xfId="0" applyFont="1" applyFill="1" applyBorder="1" applyAlignment="1"/>
    <xf numFmtId="0" fontId="7" fillId="0" borderId="0" xfId="0" applyFont="1" applyFill="1"/>
    <xf numFmtId="49" fontId="7" fillId="0" borderId="9" xfId="0" applyNumberFormat="1" applyFont="1" applyBorder="1" applyAlignment="1">
      <alignment horizontal="center" vertical="center" wrapText="1"/>
    </xf>
    <xf numFmtId="0" fontId="7" fillId="4" borderId="18" xfId="0" applyFont="1" applyFill="1" applyBorder="1" applyAlignment="1">
      <alignment vertical="center" wrapText="1"/>
    </xf>
    <xf numFmtId="3" fontId="6" fillId="0" borderId="8" xfId="0" applyNumberFormat="1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49" fontId="10" fillId="0" borderId="10" xfId="8" applyNumberFormat="1" applyFont="1" applyFill="1" applyBorder="1" applyAlignment="1">
      <alignment horizontal="center" wrapText="1"/>
    </xf>
    <xf numFmtId="0" fontId="10" fillId="4" borderId="1" xfId="8" applyFont="1" applyFill="1" applyBorder="1" applyAlignment="1">
      <alignment wrapText="1"/>
    </xf>
    <xf numFmtId="3" fontId="6" fillId="0" borderId="11" xfId="0" applyNumberFormat="1" applyFont="1" applyBorder="1" applyAlignment="1">
      <alignment vertical="center"/>
    </xf>
    <xf numFmtId="0" fontId="10" fillId="6" borderId="1" xfId="8" applyFont="1" applyFill="1" applyBorder="1" applyAlignment="1">
      <alignment wrapText="1"/>
    </xf>
    <xf numFmtId="0" fontId="6" fillId="0" borderId="9" xfId="0" applyFont="1" applyFill="1" applyBorder="1" applyAlignment="1">
      <alignment horizontal="left"/>
    </xf>
    <xf numFmtId="3" fontId="6" fillId="0" borderId="9" xfId="0" applyNumberFormat="1" applyFont="1" applyFill="1" applyBorder="1"/>
    <xf numFmtId="3" fontId="6" fillId="0" borderId="11" xfId="0" applyNumberFormat="1" applyFont="1" applyFill="1" applyBorder="1"/>
    <xf numFmtId="49" fontId="12" fillId="0" borderId="10" xfId="8" applyNumberFormat="1" applyFont="1" applyFill="1" applyBorder="1" applyAlignment="1">
      <alignment horizontal="right" wrapText="1"/>
    </xf>
    <xf numFmtId="0" fontId="12" fillId="0" borderId="1" xfId="8" applyFont="1" applyFill="1" applyBorder="1" applyAlignment="1">
      <alignment horizontal="left" wrapText="1"/>
    </xf>
    <xf numFmtId="0" fontId="6" fillId="0" borderId="35" xfId="0" applyFont="1" applyBorder="1" applyAlignment="1">
      <alignment vertical="center" wrapText="1"/>
    </xf>
    <xf numFmtId="3" fontId="6" fillId="0" borderId="17" xfId="0" applyNumberFormat="1" applyFont="1" applyFill="1" applyBorder="1" applyAlignment="1"/>
    <xf numFmtId="49" fontId="7" fillId="0" borderId="17" xfId="0" applyNumberFormat="1" applyFont="1" applyBorder="1" applyAlignment="1">
      <alignment horizontal="center"/>
    </xf>
    <xf numFmtId="4" fontId="6" fillId="0" borderId="17" xfId="0" applyNumberFormat="1" applyFont="1" applyBorder="1"/>
    <xf numFmtId="49" fontId="10" fillId="0" borderId="18" xfId="8" applyNumberFormat="1" applyFont="1" applyFill="1" applyBorder="1" applyAlignment="1">
      <alignment horizontal="center" wrapText="1"/>
    </xf>
    <xf numFmtId="0" fontId="10" fillId="0" borderId="31" xfId="8" applyFont="1" applyFill="1" applyBorder="1" applyAlignment="1">
      <alignment vertical="center" wrapText="1"/>
    </xf>
    <xf numFmtId="0" fontId="10" fillId="6" borderId="31" xfId="8" applyFont="1" applyFill="1" applyBorder="1" applyAlignment="1">
      <alignment vertical="center" wrapText="1"/>
    </xf>
    <xf numFmtId="3" fontId="6" fillId="0" borderId="11" xfId="0" applyNumberFormat="1" applyFont="1" applyBorder="1" applyAlignment="1"/>
    <xf numFmtId="49" fontId="10" fillId="0" borderId="18" xfId="8" applyNumberFormat="1" applyFont="1" applyFill="1" applyBorder="1" applyAlignment="1">
      <alignment horizontal="center" vertical="center" wrapText="1"/>
    </xf>
    <xf numFmtId="49" fontId="8" fillId="0" borderId="28" xfId="8" applyNumberFormat="1" applyFont="1" applyFill="1" applyBorder="1" applyAlignment="1">
      <alignment horizontal="center" wrapText="1"/>
    </xf>
    <xf numFmtId="0" fontId="8" fillId="0" borderId="36" xfId="8" applyFont="1" applyFill="1" applyBorder="1" applyAlignment="1">
      <alignment wrapText="1"/>
    </xf>
    <xf numFmtId="0" fontId="6" fillId="0" borderId="17" xfId="0" applyFont="1" applyBorder="1" applyAlignment="1">
      <alignment horizontal="left"/>
    </xf>
    <xf numFmtId="3" fontId="6" fillId="4" borderId="9" xfId="0" applyNumberFormat="1" applyFont="1" applyFill="1" applyBorder="1" applyAlignment="1">
      <alignment horizontal="center"/>
    </xf>
    <xf numFmtId="3" fontId="6" fillId="4" borderId="11" xfId="0" applyNumberFormat="1" applyFont="1" applyFill="1" applyBorder="1" applyAlignment="1">
      <alignment horizontal="right"/>
    </xf>
    <xf numFmtId="3" fontId="6" fillId="4" borderId="11" xfId="0" applyNumberFormat="1" applyFont="1" applyFill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8" fillId="0" borderId="1" xfId="8" applyFont="1" applyFill="1" applyBorder="1" applyAlignment="1">
      <alignment horizontal="left" vertical="center" wrapText="1"/>
    </xf>
    <xf numFmtId="0" fontId="8" fillId="0" borderId="36" xfId="8" applyFont="1" applyFill="1" applyBorder="1" applyAlignment="1">
      <alignment horizontal="left" wrapText="1"/>
    </xf>
    <xf numFmtId="3" fontId="6" fillId="0" borderId="17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49" fontId="10" fillId="0" borderId="32" xfId="13" applyNumberFormat="1" applyFont="1" applyFill="1" applyBorder="1" applyAlignment="1">
      <alignment horizontal="center" wrapText="1"/>
    </xf>
    <xf numFmtId="0" fontId="10" fillId="6" borderId="37" xfId="13" applyFont="1" applyFill="1" applyBorder="1" applyAlignment="1">
      <alignment wrapText="1"/>
    </xf>
    <xf numFmtId="49" fontId="8" fillId="0" borderId="32" xfId="13" applyNumberFormat="1" applyFont="1" applyFill="1" applyBorder="1" applyAlignment="1">
      <alignment horizontal="left" wrapText="1"/>
    </xf>
    <xf numFmtId="0" fontId="8" fillId="0" borderId="37" xfId="13" applyFont="1" applyFill="1" applyBorder="1" applyAlignment="1">
      <alignment wrapText="1"/>
    </xf>
    <xf numFmtId="49" fontId="8" fillId="0" borderId="32" xfId="13" applyNumberFormat="1" applyFont="1" applyFill="1" applyBorder="1" applyAlignment="1">
      <alignment horizontal="center" wrapText="1"/>
    </xf>
    <xf numFmtId="0" fontId="8" fillId="0" borderId="9" xfId="13" applyFont="1" applyFill="1" applyBorder="1" applyAlignment="1">
      <alignment wrapText="1"/>
    </xf>
    <xf numFmtId="49" fontId="8" fillId="0" borderId="32" xfId="13" applyNumberFormat="1" applyFont="1" applyFill="1" applyBorder="1" applyAlignment="1">
      <alignment horizontal="left" vertical="center" wrapText="1"/>
    </xf>
    <xf numFmtId="49" fontId="10" fillId="0" borderId="32" xfId="13" applyNumberFormat="1" applyFont="1" applyFill="1" applyBorder="1" applyAlignment="1">
      <alignment horizontal="center" vertical="center" wrapText="1"/>
    </xf>
    <xf numFmtId="49" fontId="8" fillId="0" borderId="32" xfId="13" applyNumberFormat="1" applyFont="1" applyFill="1" applyBorder="1" applyAlignment="1">
      <alignment horizontal="center" vertical="center" wrapText="1"/>
    </xf>
    <xf numFmtId="0" fontId="8" fillId="0" borderId="5" xfId="8" applyFont="1" applyFill="1" applyBorder="1" applyAlignment="1">
      <alignment wrapText="1"/>
    </xf>
    <xf numFmtId="49" fontId="7" fillId="0" borderId="9" xfId="0" applyNumberFormat="1" applyFont="1" applyBorder="1" applyAlignment="1">
      <alignment horizontal="center" vertical="center"/>
    </xf>
    <xf numFmtId="0" fontId="7" fillId="4" borderId="18" xfId="0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wrapText="1"/>
    </xf>
    <xf numFmtId="0" fontId="6" fillId="0" borderId="35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9" fontId="10" fillId="0" borderId="20" xfId="12" applyNumberFormat="1" applyFont="1" applyFill="1" applyBorder="1" applyAlignment="1">
      <alignment horizontal="center" wrapText="1"/>
    </xf>
    <xf numFmtId="0" fontId="10" fillId="0" borderId="20" xfId="12" applyFont="1" applyFill="1" applyBorder="1" applyAlignment="1">
      <alignment wrapText="1"/>
    </xf>
    <xf numFmtId="0" fontId="7" fillId="0" borderId="21" xfId="0" applyFont="1" applyBorder="1" applyAlignment="1">
      <alignment horizontal="left"/>
    </xf>
    <xf numFmtId="3" fontId="7" fillId="0" borderId="21" xfId="0" applyNumberFormat="1" applyFont="1" applyBorder="1"/>
    <xf numFmtId="4" fontId="7" fillId="0" borderId="21" xfId="0" applyNumberFormat="1" applyFont="1" applyBorder="1"/>
    <xf numFmtId="0" fontId="6" fillId="0" borderId="0" xfId="0" applyFont="1" applyAlignment="1">
      <alignment horizontal="left"/>
    </xf>
    <xf numFmtId="4" fontId="6" fillId="0" borderId="0" xfId="0" applyNumberFormat="1" applyFont="1"/>
    <xf numFmtId="49" fontId="10" fillId="0" borderId="7" xfId="12" applyNumberFormat="1" applyFont="1" applyFill="1" applyBorder="1" applyAlignment="1">
      <alignment horizontal="center" wrapText="1"/>
    </xf>
    <xf numFmtId="0" fontId="10" fillId="6" borderId="8" xfId="12" applyFont="1" applyFill="1" applyBorder="1" applyAlignment="1">
      <alignment wrapText="1"/>
    </xf>
    <xf numFmtId="3" fontId="6" fillId="0" borderId="6" xfId="0" applyNumberFormat="1" applyFont="1" applyBorder="1"/>
    <xf numFmtId="49" fontId="10" fillId="0" borderId="34" xfId="17" applyNumberFormat="1" applyFont="1" applyFill="1" applyBorder="1" applyAlignment="1">
      <alignment horizontal="center" wrapText="1"/>
    </xf>
    <xf numFmtId="0" fontId="10" fillId="6" borderId="18" xfId="17" applyFont="1" applyFill="1" applyBorder="1" applyAlignment="1">
      <alignment wrapText="1"/>
    </xf>
    <xf numFmtId="49" fontId="10" fillId="0" borderId="38" xfId="17" applyNumberFormat="1" applyFont="1" applyFill="1" applyBorder="1" applyAlignment="1">
      <alignment horizontal="center" vertical="center" wrapText="1"/>
    </xf>
    <xf numFmtId="0" fontId="10" fillId="0" borderId="28" xfId="17" applyFont="1" applyFill="1" applyBorder="1" applyAlignment="1">
      <alignment wrapText="1"/>
    </xf>
    <xf numFmtId="49" fontId="8" fillId="0" borderId="32" xfId="17" applyNumberFormat="1" applyFont="1" applyFill="1" applyBorder="1" applyAlignment="1">
      <alignment horizontal="left" wrapText="1"/>
    </xf>
    <xf numFmtId="0" fontId="8" fillId="0" borderId="10" xfId="17" applyFont="1" applyFill="1" applyBorder="1" applyAlignment="1">
      <alignment wrapText="1"/>
    </xf>
    <xf numFmtId="49" fontId="8" fillId="0" borderId="32" xfId="17" applyNumberFormat="1" applyFont="1" applyFill="1" applyBorder="1" applyAlignment="1">
      <alignment horizontal="center" wrapText="1"/>
    </xf>
    <xf numFmtId="49" fontId="12" fillId="0" borderId="32" xfId="17" applyNumberFormat="1" applyFont="1" applyFill="1" applyBorder="1" applyAlignment="1">
      <alignment horizontal="right" wrapText="1"/>
    </xf>
    <xf numFmtId="0" fontId="12" fillId="0" borderId="10" xfId="17" applyFont="1" applyFill="1" applyBorder="1" applyAlignment="1">
      <alignment wrapText="1"/>
    </xf>
    <xf numFmtId="49" fontId="8" fillId="0" borderId="32" xfId="17" applyNumberFormat="1" applyFont="1" applyFill="1" applyBorder="1" applyAlignment="1">
      <alignment horizontal="center" vertical="center" wrapText="1"/>
    </xf>
    <xf numFmtId="49" fontId="10" fillId="0" borderId="34" xfId="17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wrapText="1"/>
    </xf>
    <xf numFmtId="0" fontId="8" fillId="0" borderId="38" xfId="13" applyFont="1" applyFill="1" applyBorder="1" applyAlignment="1">
      <alignment horizontal="center" wrapText="1"/>
    </xf>
    <xf numFmtId="0" fontId="8" fillId="0" borderId="28" xfId="13" applyFont="1" applyFill="1" applyBorder="1" applyAlignment="1">
      <alignment wrapText="1"/>
    </xf>
    <xf numFmtId="0" fontId="7" fillId="0" borderId="17" xfId="0" applyFont="1" applyBorder="1" applyAlignment="1">
      <alignment horizontal="left"/>
    </xf>
    <xf numFmtId="3" fontId="7" fillId="0" borderId="17" xfId="0" applyNumberFormat="1" applyFont="1" applyBorder="1"/>
    <xf numFmtId="4" fontId="7" fillId="0" borderId="17" xfId="0" applyNumberFormat="1" applyFont="1" applyBorder="1"/>
    <xf numFmtId="3" fontId="7" fillId="0" borderId="16" xfId="0" applyNumberFormat="1" applyFont="1" applyBorder="1"/>
    <xf numFmtId="49" fontId="10" fillId="0" borderId="39" xfId="8" applyNumberFormat="1" applyFont="1" applyFill="1" applyBorder="1" applyAlignment="1">
      <alignment horizontal="center" wrapText="1"/>
    </xf>
    <xf numFmtId="0" fontId="10" fillId="0" borderId="40" xfId="8" applyFont="1" applyFill="1" applyBorder="1" applyAlignment="1">
      <alignment wrapText="1"/>
    </xf>
    <xf numFmtId="0" fontId="7" fillId="0" borderId="41" xfId="0" applyFont="1" applyBorder="1" applyAlignment="1">
      <alignment horizontal="left"/>
    </xf>
    <xf numFmtId="3" fontId="7" fillId="0" borderId="41" xfId="0" applyNumberFormat="1" applyFont="1" applyBorder="1"/>
    <xf numFmtId="4" fontId="7" fillId="0" borderId="41" xfId="0" applyNumberFormat="1" applyFont="1" applyBorder="1"/>
    <xf numFmtId="3" fontId="7" fillId="0" borderId="39" xfId="0" applyNumberFormat="1" applyFont="1" applyBorder="1"/>
    <xf numFmtId="49" fontId="10" fillId="0" borderId="2" xfId="12" applyNumberFormat="1" applyFont="1" applyFill="1" applyBorder="1" applyAlignment="1">
      <alignment horizontal="center" wrapText="1"/>
    </xf>
    <xf numFmtId="0" fontId="10" fillId="6" borderId="6" xfId="12" applyFont="1" applyFill="1" applyBorder="1" applyAlignment="1">
      <alignment wrapText="1"/>
    </xf>
    <xf numFmtId="3" fontId="6" fillId="0" borderId="42" xfId="0" applyNumberFormat="1" applyFont="1" applyBorder="1"/>
    <xf numFmtId="0" fontId="10" fillId="0" borderId="2" xfId="12" applyFont="1" applyFill="1" applyBorder="1" applyAlignment="1">
      <alignment wrapText="1"/>
    </xf>
    <xf numFmtId="0" fontId="6" fillId="0" borderId="2" xfId="0" applyFont="1" applyBorder="1" applyAlignment="1">
      <alignment horizontal="left"/>
    </xf>
    <xf numFmtId="3" fontId="6" fillId="0" borderId="2" xfId="0" applyNumberFormat="1" applyFont="1" applyBorder="1"/>
    <xf numFmtId="4" fontId="6" fillId="0" borderId="2" xfId="0" applyNumberFormat="1" applyFont="1" applyBorder="1"/>
    <xf numFmtId="49" fontId="10" fillId="0" borderId="9" xfId="12" applyNumberFormat="1" applyFont="1" applyFill="1" applyBorder="1" applyAlignment="1">
      <alignment horizontal="center" wrapText="1"/>
    </xf>
    <xf numFmtId="0" fontId="10" fillId="6" borderId="9" xfId="12" applyFont="1" applyFill="1" applyBorder="1" applyAlignment="1">
      <alignment wrapText="1"/>
    </xf>
    <xf numFmtId="49" fontId="8" fillId="0" borderId="38" xfId="13" applyNumberFormat="1" applyFont="1" applyFill="1" applyBorder="1" applyAlignment="1">
      <alignment horizontal="center" wrapText="1"/>
    </xf>
    <xf numFmtId="0" fontId="8" fillId="0" borderId="17" xfId="13" applyFont="1" applyFill="1" applyBorder="1" applyAlignment="1">
      <alignment wrapText="1"/>
    </xf>
    <xf numFmtId="0" fontId="8" fillId="0" borderId="9" xfId="13" applyFont="1" applyFill="1" applyBorder="1" applyAlignment="1">
      <alignment horizontal="center" wrapText="1"/>
    </xf>
    <xf numFmtId="0" fontId="7" fillId="0" borderId="9" xfId="0" applyFont="1" applyBorder="1" applyAlignment="1">
      <alignment horizontal="left"/>
    </xf>
    <xf numFmtId="3" fontId="7" fillId="0" borderId="9" xfId="0" applyNumberFormat="1" applyFont="1" applyBorder="1"/>
    <xf numFmtId="49" fontId="10" fillId="0" borderId="21" xfId="8" applyNumberFormat="1" applyFont="1" applyFill="1" applyBorder="1" applyAlignment="1">
      <alignment horizontal="center" wrapText="1"/>
    </xf>
    <xf numFmtId="0" fontId="10" fillId="0" borderId="43" xfId="8" applyFont="1" applyFill="1" applyBorder="1" applyAlignment="1">
      <alignment wrapText="1"/>
    </xf>
    <xf numFmtId="49" fontId="10" fillId="0" borderId="0" xfId="8" applyNumberFormat="1" applyFont="1" applyFill="1" applyBorder="1" applyAlignment="1">
      <alignment horizontal="center" wrapText="1"/>
    </xf>
    <xf numFmtId="0" fontId="10" fillId="0" borderId="0" xfId="8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/>
    <xf numFmtId="4" fontId="7" fillId="0" borderId="0" xfId="0" applyNumberFormat="1" applyFont="1" applyBorder="1"/>
    <xf numFmtId="49" fontId="10" fillId="0" borderId="17" xfId="14" applyNumberFormat="1" applyFont="1" applyFill="1" applyBorder="1" applyAlignment="1">
      <alignment horizontal="center" wrapText="1"/>
    </xf>
    <xf numFmtId="0" fontId="10" fillId="0" borderId="16" xfId="14" applyFont="1" applyFill="1" applyBorder="1" applyAlignment="1">
      <alignment wrapText="1"/>
    </xf>
    <xf numFmtId="0" fontId="6" fillId="0" borderId="17" xfId="0" applyFont="1" applyFill="1" applyBorder="1"/>
    <xf numFmtId="49" fontId="10" fillId="0" borderId="34" xfId="15" applyNumberFormat="1" applyFont="1" applyFill="1" applyBorder="1" applyAlignment="1">
      <alignment horizontal="center" wrapText="1"/>
    </xf>
    <xf numFmtId="0" fontId="10" fillId="6" borderId="18" xfId="15" applyFont="1" applyFill="1" applyBorder="1" applyAlignment="1">
      <alignment wrapText="1"/>
    </xf>
    <xf numFmtId="49" fontId="10" fillId="0" borderId="34" xfId="14" applyNumberFormat="1" applyFont="1" applyFill="1" applyBorder="1" applyAlignment="1">
      <alignment horizontal="center" wrapText="1"/>
    </xf>
    <xf numFmtId="0" fontId="10" fillId="6" borderId="18" xfId="14" applyFont="1" applyFill="1" applyBorder="1" applyAlignment="1">
      <alignment wrapText="1"/>
    </xf>
    <xf numFmtId="49" fontId="8" fillId="0" borderId="32" xfId="14" applyNumberFormat="1" applyFont="1" applyFill="1" applyBorder="1" applyAlignment="1">
      <alignment horizontal="left" wrapText="1"/>
    </xf>
    <xf numFmtId="0" fontId="8" fillId="0" borderId="10" xfId="14" applyFont="1" applyFill="1" applyBorder="1" applyAlignment="1">
      <alignment wrapText="1"/>
    </xf>
    <xf numFmtId="49" fontId="8" fillId="0" borderId="32" xfId="14" applyNumberFormat="1" applyFont="1" applyFill="1" applyBorder="1" applyAlignment="1">
      <alignment horizontal="center" wrapText="1"/>
    </xf>
    <xf numFmtId="49" fontId="8" fillId="0" borderId="38" xfId="15" applyNumberFormat="1" applyFont="1" applyFill="1" applyBorder="1" applyAlignment="1">
      <alignment horizontal="center" wrapText="1"/>
    </xf>
    <xf numFmtId="0" fontId="8" fillId="0" borderId="28" xfId="15" applyFont="1" applyFill="1" applyBorder="1" applyAlignment="1">
      <alignment wrapText="1"/>
    </xf>
    <xf numFmtId="49" fontId="8" fillId="0" borderId="32" xfId="15" applyNumberFormat="1" applyFont="1" applyFill="1" applyBorder="1" applyAlignment="1">
      <alignment horizontal="left" wrapText="1"/>
    </xf>
    <xf numFmtId="0" fontId="8" fillId="0" borderId="10" xfId="15" applyFont="1" applyFill="1" applyBorder="1" applyAlignment="1">
      <alignment wrapText="1"/>
    </xf>
    <xf numFmtId="49" fontId="8" fillId="0" borderId="32" xfId="15" applyNumberFormat="1" applyFont="1" applyFill="1" applyBorder="1" applyAlignment="1">
      <alignment horizontal="center" wrapText="1"/>
    </xf>
    <xf numFmtId="49" fontId="12" fillId="0" borderId="32" xfId="15" applyNumberFormat="1" applyFont="1" applyFill="1" applyBorder="1" applyAlignment="1">
      <alignment horizontal="right" wrapText="1"/>
    </xf>
    <xf numFmtId="0" fontId="12" fillId="0" borderId="10" xfId="15" applyFont="1" applyFill="1" applyBorder="1" applyAlignment="1">
      <alignment wrapText="1"/>
    </xf>
    <xf numFmtId="49" fontId="12" fillId="0" borderId="32" xfId="15" applyNumberFormat="1" applyFont="1" applyFill="1" applyBorder="1" applyAlignment="1">
      <alignment horizontal="right" vertical="center" wrapText="1"/>
    </xf>
    <xf numFmtId="49" fontId="10" fillId="0" borderId="32" xfId="15" applyNumberFormat="1" applyFont="1" applyFill="1" applyBorder="1" applyAlignment="1">
      <alignment horizontal="center" vertical="center" wrapText="1"/>
    </xf>
    <xf numFmtId="0" fontId="10" fillId="6" borderId="10" xfId="15" applyFont="1" applyFill="1" applyBorder="1" applyAlignment="1">
      <alignment wrapText="1"/>
    </xf>
    <xf numFmtId="49" fontId="8" fillId="0" borderId="32" xfId="15" applyNumberFormat="1" applyFont="1" applyFill="1" applyBorder="1" applyAlignment="1">
      <alignment horizontal="center" vertical="center" wrapText="1"/>
    </xf>
    <xf numFmtId="49" fontId="8" fillId="0" borderId="32" xfId="15" applyNumberFormat="1" applyFont="1" applyFill="1" applyBorder="1" applyAlignment="1">
      <alignment horizontal="left" vertical="center" wrapText="1"/>
    </xf>
    <xf numFmtId="0" fontId="7" fillId="0" borderId="41" xfId="0" applyFont="1" applyBorder="1"/>
    <xf numFmtId="0" fontId="7" fillId="0" borderId="0" xfId="0" applyFont="1" applyBorder="1"/>
    <xf numFmtId="49" fontId="8" fillId="0" borderId="38" xfId="14" applyNumberFormat="1" applyFont="1" applyFill="1" applyBorder="1" applyAlignment="1">
      <alignment horizontal="center" wrapText="1"/>
    </xf>
    <xf numFmtId="0" fontId="8" fillId="0" borderId="28" xfId="14" applyFont="1" applyFill="1" applyBorder="1" applyAlignment="1">
      <alignment wrapText="1"/>
    </xf>
    <xf numFmtId="3" fontId="6" fillId="0" borderId="11" xfId="0" applyNumberFormat="1" applyFont="1" applyFill="1" applyBorder="1" applyAlignment="1">
      <alignment horizontal="center"/>
    </xf>
    <xf numFmtId="0" fontId="12" fillId="0" borderId="10" xfId="15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/>
    </xf>
    <xf numFmtId="3" fontId="6" fillId="4" borderId="9" xfId="0" applyNumberFormat="1" applyFont="1" applyFill="1" applyBorder="1" applyAlignment="1">
      <alignment vertical="center"/>
    </xf>
    <xf numFmtId="3" fontId="6" fillId="4" borderId="11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4" borderId="9" xfId="0" applyFont="1" applyFill="1" applyBorder="1" applyAlignment="1"/>
    <xf numFmtId="3" fontId="6" fillId="4" borderId="9" xfId="0" applyNumberFormat="1" applyFont="1" applyFill="1" applyBorder="1" applyAlignment="1"/>
    <xf numFmtId="3" fontId="6" fillId="4" borderId="11" xfId="0" applyNumberFormat="1" applyFont="1" applyFill="1" applyBorder="1" applyAlignment="1"/>
    <xf numFmtId="49" fontId="8" fillId="0" borderId="32" xfId="15" applyNumberFormat="1" applyFont="1" applyFill="1" applyBorder="1" applyAlignment="1">
      <alignment horizontal="right" vertical="center" wrapText="1"/>
    </xf>
    <xf numFmtId="0" fontId="8" fillId="0" borderId="10" xfId="15" applyFont="1" applyFill="1" applyBorder="1" applyAlignment="1">
      <alignment horizontal="left" wrapText="1"/>
    </xf>
    <xf numFmtId="0" fontId="10" fillId="6" borderId="10" xfId="15" applyFont="1" applyFill="1" applyBorder="1" applyAlignment="1">
      <alignment vertical="center" wrapText="1"/>
    </xf>
    <xf numFmtId="0" fontId="6" fillId="0" borderId="17" xfId="0" applyFont="1" applyBorder="1" applyAlignment="1">
      <alignment wrapText="1"/>
    </xf>
    <xf numFmtId="0" fontId="6" fillId="0" borderId="33" xfId="0" applyFont="1" applyBorder="1" applyAlignment="1">
      <alignment wrapText="1"/>
    </xf>
    <xf numFmtId="49" fontId="10" fillId="0" borderId="32" xfId="15" applyNumberFormat="1" applyFont="1" applyFill="1" applyBorder="1" applyAlignment="1">
      <alignment horizontal="center" wrapText="1"/>
    </xf>
    <xf numFmtId="0" fontId="10" fillId="0" borderId="29" xfId="15" applyFont="1" applyFill="1" applyBorder="1" applyAlignment="1">
      <alignment wrapText="1"/>
    </xf>
    <xf numFmtId="0" fontId="7" fillId="0" borderId="17" xfId="0" applyFont="1" applyFill="1" applyBorder="1"/>
    <xf numFmtId="3" fontId="7" fillId="0" borderId="16" xfId="0" applyNumberFormat="1" applyFont="1" applyFill="1" applyBorder="1"/>
    <xf numFmtId="49" fontId="8" fillId="0" borderId="19" xfId="8" applyNumberFormat="1" applyFont="1" applyFill="1" applyBorder="1" applyAlignment="1">
      <alignment horizontal="center" wrapText="1"/>
    </xf>
    <xf numFmtId="4" fontId="7" fillId="0" borderId="9" xfId="0" applyNumberFormat="1" applyFont="1" applyBorder="1"/>
    <xf numFmtId="49" fontId="10" fillId="0" borderId="20" xfId="8" applyNumberFormat="1" applyFont="1" applyFill="1" applyBorder="1" applyAlignment="1">
      <alignment horizontal="center" wrapText="1"/>
    </xf>
    <xf numFmtId="0" fontId="10" fillId="0" borderId="44" xfId="8" applyFont="1" applyFill="1" applyBorder="1" applyAlignment="1">
      <alignment wrapText="1"/>
    </xf>
    <xf numFmtId="0" fontId="7" fillId="0" borderId="21" xfId="0" applyFont="1" applyBorder="1"/>
    <xf numFmtId="49" fontId="10" fillId="0" borderId="45" xfId="16" applyNumberFormat="1" applyFont="1" applyFill="1" applyBorder="1" applyAlignment="1">
      <alignment horizontal="center" wrapText="1"/>
    </xf>
    <xf numFmtId="0" fontId="10" fillId="6" borderId="19" xfId="16" applyFont="1" applyFill="1" applyBorder="1" applyAlignment="1">
      <alignment wrapText="1"/>
    </xf>
    <xf numFmtId="4" fontId="7" fillId="0" borderId="17" xfId="0" applyNumberFormat="1" applyFont="1" applyFill="1" applyBorder="1"/>
    <xf numFmtId="49" fontId="8" fillId="0" borderId="38" xfId="16" applyNumberFormat="1" applyFont="1" applyFill="1" applyBorder="1" applyAlignment="1">
      <alignment horizontal="left" wrapText="1"/>
    </xf>
    <xf numFmtId="0" fontId="8" fillId="0" borderId="28" xfId="16" applyFont="1" applyFill="1" applyBorder="1" applyAlignment="1">
      <alignment wrapText="1"/>
    </xf>
    <xf numFmtId="0" fontId="6" fillId="0" borderId="17" xfId="0" applyFont="1" applyFill="1" applyBorder="1" applyAlignment="1">
      <alignment vertical="top" wrapText="1"/>
    </xf>
    <xf numFmtId="0" fontId="6" fillId="0" borderId="33" xfId="0" applyFont="1" applyFill="1" applyBorder="1" applyAlignment="1">
      <alignment vertical="top" wrapText="1"/>
    </xf>
    <xf numFmtId="0" fontId="7" fillId="0" borderId="9" xfId="0" applyFont="1" applyFill="1" applyBorder="1"/>
    <xf numFmtId="3" fontId="6" fillId="0" borderId="8" xfId="0" applyNumberFormat="1" applyFont="1" applyBorder="1" applyAlignment="1">
      <alignment vertical="center" wrapText="1"/>
    </xf>
    <xf numFmtId="49" fontId="10" fillId="0" borderId="32" xfId="16" applyNumberFormat="1" applyFont="1" applyFill="1" applyBorder="1" applyAlignment="1">
      <alignment horizontal="center" wrapText="1"/>
    </xf>
    <xf numFmtId="0" fontId="10" fillId="6" borderId="10" xfId="16" applyFont="1" applyFill="1" applyBorder="1" applyAlignment="1">
      <alignment wrapText="1"/>
    </xf>
    <xf numFmtId="0" fontId="6" fillId="0" borderId="11" xfId="0" applyFont="1" applyBorder="1" applyAlignment="1">
      <alignment vertical="center" wrapText="1"/>
    </xf>
    <xf numFmtId="49" fontId="10" fillId="0" borderId="32" xfId="16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top" wrapText="1"/>
    </xf>
    <xf numFmtId="49" fontId="10" fillId="0" borderId="38" xfId="16" applyNumberFormat="1" applyFont="1" applyFill="1" applyBorder="1" applyAlignment="1">
      <alignment horizontal="center" wrapText="1"/>
    </xf>
    <xf numFmtId="0" fontId="10" fillId="0" borderId="28" xfId="16" applyFont="1" applyFill="1" applyBorder="1" applyAlignment="1">
      <alignment wrapText="1"/>
    </xf>
    <xf numFmtId="49" fontId="8" fillId="0" borderId="32" xfId="16" applyNumberFormat="1" applyFont="1" applyFill="1" applyBorder="1" applyAlignment="1">
      <alignment horizontal="left" wrapText="1"/>
    </xf>
    <xf numFmtId="0" fontId="8" fillId="0" borderId="10" xfId="16" applyFont="1" applyFill="1" applyBorder="1" applyAlignment="1">
      <alignment wrapText="1"/>
    </xf>
    <xf numFmtId="49" fontId="8" fillId="0" borderId="32" xfId="16" applyNumberFormat="1" applyFont="1" applyFill="1" applyBorder="1" applyAlignment="1">
      <alignment horizontal="center" wrapText="1"/>
    </xf>
    <xf numFmtId="49" fontId="8" fillId="0" borderId="32" xfId="16" applyNumberFormat="1" applyFont="1" applyFill="1" applyBorder="1" applyAlignment="1">
      <alignment horizontal="center" vertical="center" wrapText="1"/>
    </xf>
    <xf numFmtId="49" fontId="8" fillId="0" borderId="9" xfId="16" applyNumberFormat="1" applyFont="1" applyFill="1" applyBorder="1" applyAlignment="1">
      <alignment horizontal="left" wrapText="1"/>
    </xf>
    <xf numFmtId="0" fontId="8" fillId="0" borderId="11" xfId="16" applyFont="1" applyFill="1" applyBorder="1" applyAlignment="1">
      <alignment wrapText="1"/>
    </xf>
    <xf numFmtId="49" fontId="10" fillId="0" borderId="46" xfId="16" applyNumberFormat="1" applyFont="1" applyFill="1" applyBorder="1" applyAlignment="1">
      <alignment horizontal="center" wrapText="1"/>
    </xf>
    <xf numFmtId="0" fontId="10" fillId="0" borderId="47" xfId="16" applyFont="1" applyFill="1" applyBorder="1" applyAlignment="1">
      <alignment wrapText="1"/>
    </xf>
    <xf numFmtId="0" fontId="7" fillId="0" borderId="47" xfId="0" applyFont="1" applyBorder="1"/>
    <xf numFmtId="3" fontId="7" fillId="0" borderId="46" xfId="0" applyNumberFormat="1" applyFont="1" applyBorder="1"/>
    <xf numFmtId="4" fontId="7" fillId="0" borderId="46" xfId="0" applyNumberFormat="1" applyFont="1" applyBorder="1"/>
    <xf numFmtId="3" fontId="7" fillId="0" borderId="47" xfId="0" applyNumberFormat="1" applyFont="1" applyBorder="1"/>
    <xf numFmtId="49" fontId="7" fillId="0" borderId="32" xfId="0" applyNumberFormat="1" applyFont="1" applyFill="1" applyBorder="1" applyAlignment="1">
      <alignment horizontal="center" wrapText="1"/>
    </xf>
    <xf numFmtId="0" fontId="7" fillId="6" borderId="10" xfId="0" applyFont="1" applyFill="1" applyBorder="1" applyAlignment="1">
      <alignment wrapText="1"/>
    </xf>
    <xf numFmtId="49" fontId="10" fillId="0" borderId="38" xfId="9" applyNumberFormat="1" applyFont="1" applyFill="1" applyBorder="1" applyAlignment="1">
      <alignment horizontal="center" vertical="center" wrapText="1"/>
    </xf>
    <xf numFmtId="0" fontId="10" fillId="0" borderId="28" xfId="9" applyFont="1" applyFill="1" applyBorder="1" applyAlignment="1">
      <alignment wrapText="1"/>
    </xf>
    <xf numFmtId="49" fontId="10" fillId="0" borderId="32" xfId="9" applyNumberFormat="1" applyFont="1" applyFill="1" applyBorder="1" applyAlignment="1">
      <alignment horizontal="center" wrapText="1"/>
    </xf>
    <xf numFmtId="0" fontId="10" fillId="6" borderId="10" xfId="9" applyFont="1" applyFill="1" applyBorder="1" applyAlignment="1">
      <alignment wrapText="1"/>
    </xf>
    <xf numFmtId="49" fontId="7" fillId="0" borderId="32" xfId="1" applyNumberFormat="1" applyFont="1" applyFill="1" applyBorder="1" applyAlignment="1">
      <alignment horizontal="center" wrapText="1"/>
    </xf>
    <xf numFmtId="0" fontId="7" fillId="6" borderId="10" xfId="1" applyFont="1" applyFill="1" applyBorder="1" applyAlignment="1">
      <alignment wrapText="1"/>
    </xf>
    <xf numFmtId="0" fontId="6" fillId="4" borderId="9" xfId="1" applyFont="1" applyFill="1" applyBorder="1"/>
    <xf numFmtId="3" fontId="6" fillId="4" borderId="9" xfId="1" applyNumberFormat="1" applyFont="1" applyFill="1" applyBorder="1"/>
    <xf numFmtId="3" fontId="6" fillId="4" borderId="11" xfId="1" applyNumberFormat="1" applyFont="1" applyFill="1" applyBorder="1"/>
    <xf numFmtId="3" fontId="7" fillId="0" borderId="11" xfId="1" applyNumberFormat="1" applyFont="1" applyBorder="1"/>
    <xf numFmtId="0" fontId="7" fillId="0" borderId="0" xfId="1" applyFont="1"/>
    <xf numFmtId="49" fontId="11" fillId="0" borderId="32" xfId="2" applyNumberFormat="1" applyFont="1" applyFill="1" applyBorder="1" applyAlignment="1">
      <alignment horizontal="left" vertical="center" wrapText="1"/>
    </xf>
    <xf numFmtId="0" fontId="11" fillId="0" borderId="10" xfId="2" applyFont="1" applyFill="1" applyBorder="1" applyAlignment="1">
      <alignment wrapText="1"/>
    </xf>
    <xf numFmtId="0" fontId="11" fillId="4" borderId="9" xfId="2" applyFont="1" applyFill="1" applyBorder="1"/>
    <xf numFmtId="3" fontId="11" fillId="4" borderId="9" xfId="2" applyNumberFormat="1" applyFont="1" applyFill="1" applyBorder="1"/>
    <xf numFmtId="3" fontId="11" fillId="4" borderId="11" xfId="2" applyNumberFormat="1" applyFont="1" applyFill="1" applyBorder="1"/>
    <xf numFmtId="3" fontId="11" fillId="0" borderId="11" xfId="2" applyNumberFormat="1" applyFont="1" applyBorder="1"/>
    <xf numFmtId="0" fontId="11" fillId="0" borderId="0" xfId="2" applyFont="1"/>
    <xf numFmtId="49" fontId="6" fillId="0" borderId="32" xfId="3" applyNumberFormat="1" applyFont="1" applyFill="1" applyBorder="1" applyAlignment="1">
      <alignment horizontal="center" vertical="center" wrapText="1"/>
    </xf>
    <xf numFmtId="0" fontId="6" fillId="4" borderId="9" xfId="3" applyFont="1" applyFill="1" applyBorder="1"/>
    <xf numFmtId="3" fontId="6" fillId="4" borderId="9" xfId="3" applyNumberFormat="1" applyFont="1" applyFill="1" applyBorder="1"/>
    <xf numFmtId="3" fontId="6" fillId="4" borderId="11" xfId="3" applyNumberFormat="1" applyFont="1" applyFill="1" applyBorder="1"/>
    <xf numFmtId="3" fontId="6" fillId="0" borderId="11" xfId="3" applyNumberFormat="1" applyFont="1" applyBorder="1"/>
    <xf numFmtId="0" fontId="6" fillId="0" borderId="0" xfId="3" applyFont="1"/>
    <xf numFmtId="49" fontId="12" fillId="0" borderId="32" xfId="9" applyNumberFormat="1" applyFont="1" applyFill="1" applyBorder="1" applyAlignment="1">
      <alignment horizontal="right" vertical="center" wrapText="1"/>
    </xf>
    <xf numFmtId="0" fontId="12" fillId="0" borderId="10" xfId="9" applyFont="1" applyFill="1" applyBorder="1" applyAlignment="1">
      <alignment wrapText="1"/>
    </xf>
    <xf numFmtId="49" fontId="11" fillId="0" borderId="32" xfId="4" applyNumberFormat="1" applyFont="1" applyFill="1" applyBorder="1" applyAlignment="1">
      <alignment horizontal="right" vertical="center" wrapText="1"/>
    </xf>
    <xf numFmtId="0" fontId="11" fillId="0" borderId="10" xfId="4" applyFont="1" applyFill="1" applyBorder="1" applyAlignment="1">
      <alignment wrapText="1"/>
    </xf>
    <xf numFmtId="0" fontId="6" fillId="4" borderId="9" xfId="4" applyFont="1" applyFill="1" applyBorder="1"/>
    <xf numFmtId="3" fontId="6" fillId="4" borderId="9" xfId="4" applyNumberFormat="1" applyFont="1" applyFill="1" applyBorder="1"/>
    <xf numFmtId="3" fontId="6" fillId="4" borderId="11" xfId="4" applyNumberFormat="1" applyFont="1" applyFill="1" applyBorder="1"/>
    <xf numFmtId="3" fontId="6" fillId="0" borderId="11" xfId="4" applyNumberFormat="1" applyFont="1" applyBorder="1"/>
    <xf numFmtId="0" fontId="6" fillId="0" borderId="0" xfId="4" applyFont="1"/>
    <xf numFmtId="49" fontId="8" fillId="0" borderId="32" xfId="9" applyNumberFormat="1" applyFont="1" applyFill="1" applyBorder="1" applyAlignment="1">
      <alignment horizontal="center" vertical="center" wrapText="1"/>
    </xf>
    <xf numFmtId="0" fontId="8" fillId="0" borderId="10" xfId="9" applyFont="1" applyFill="1" applyBorder="1" applyAlignment="1">
      <alignment wrapText="1"/>
    </xf>
    <xf numFmtId="49" fontId="11" fillId="0" borderId="32" xfId="2" applyNumberFormat="1" applyFont="1" applyFill="1" applyBorder="1" applyAlignment="1">
      <alignment horizontal="left" wrapText="1"/>
    </xf>
    <xf numFmtId="49" fontId="8" fillId="0" borderId="32" xfId="9" applyNumberFormat="1" applyFont="1" applyFill="1" applyBorder="1" applyAlignment="1">
      <alignment horizontal="center" wrapText="1"/>
    </xf>
    <xf numFmtId="0" fontId="7" fillId="6" borderId="19" xfId="1" applyFont="1" applyFill="1" applyBorder="1" applyAlignment="1">
      <alignment wrapText="1"/>
    </xf>
    <xf numFmtId="49" fontId="6" fillId="0" borderId="32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8" fillId="0" borderId="19" xfId="9" applyFont="1" applyFill="1" applyBorder="1" applyAlignment="1">
      <alignment wrapText="1"/>
    </xf>
    <xf numFmtId="0" fontId="7" fillId="0" borderId="17" xfId="0" applyFont="1" applyBorder="1"/>
    <xf numFmtId="49" fontId="10" fillId="0" borderId="21" xfId="9" applyNumberFormat="1" applyFont="1" applyFill="1" applyBorder="1" applyAlignment="1">
      <alignment horizontal="center" wrapText="1"/>
    </xf>
    <xf numFmtId="0" fontId="10" fillId="0" borderId="20" xfId="9" applyFont="1" applyFill="1" applyBorder="1" applyAlignment="1">
      <alignment wrapText="1"/>
    </xf>
    <xf numFmtId="49" fontId="10" fillId="0" borderId="0" xfId="9" applyNumberFormat="1" applyFont="1" applyFill="1" applyBorder="1" applyAlignment="1">
      <alignment horizontal="center" wrapText="1"/>
    </xf>
    <xf numFmtId="0" fontId="10" fillId="0" borderId="0" xfId="9" applyFont="1" applyFill="1" applyBorder="1" applyAlignment="1">
      <alignment wrapText="1"/>
    </xf>
    <xf numFmtId="49" fontId="8" fillId="0" borderId="38" xfId="9" applyNumberFormat="1" applyFont="1" applyFill="1" applyBorder="1" applyAlignment="1">
      <alignment horizontal="center" vertical="center" wrapText="1"/>
    </xf>
    <xf numFmtId="0" fontId="8" fillId="0" borderId="28" xfId="9" applyFont="1" applyFill="1" applyBorder="1" applyAlignment="1">
      <alignment wrapText="1"/>
    </xf>
    <xf numFmtId="49" fontId="10" fillId="0" borderId="34" xfId="9" applyNumberFormat="1" applyFont="1" applyFill="1" applyBorder="1" applyAlignment="1">
      <alignment horizontal="center" wrapText="1"/>
    </xf>
    <xf numFmtId="0" fontId="10" fillId="6" borderId="18" xfId="9" applyFont="1" applyFill="1" applyBorder="1" applyAlignment="1">
      <alignment wrapText="1"/>
    </xf>
    <xf numFmtId="49" fontId="8" fillId="0" borderId="32" xfId="9" applyNumberFormat="1" applyFont="1" applyFill="1" applyBorder="1" applyAlignment="1">
      <alignment horizontal="left" wrapText="1"/>
    </xf>
    <xf numFmtId="49" fontId="8" fillId="0" borderId="32" xfId="9" applyNumberFormat="1" applyFont="1" applyFill="1" applyBorder="1" applyAlignment="1">
      <alignment wrapText="1"/>
    </xf>
    <xf numFmtId="49" fontId="12" fillId="0" borderId="32" xfId="9" applyNumberFormat="1" applyFont="1" applyFill="1" applyBorder="1" applyAlignment="1">
      <alignment horizontal="right" wrapText="1"/>
    </xf>
    <xf numFmtId="0" fontId="10" fillId="6" borderId="19" xfId="9" applyFont="1" applyFill="1" applyBorder="1" applyAlignment="1">
      <alignment wrapText="1"/>
    </xf>
    <xf numFmtId="0" fontId="12" fillId="0" borderId="19" xfId="9" applyFont="1" applyFill="1" applyBorder="1" applyAlignment="1">
      <alignment wrapText="1"/>
    </xf>
    <xf numFmtId="3" fontId="8" fillId="5" borderId="13" xfId="5" applyNumberFormat="1" applyFont="1" applyFill="1" applyBorder="1" applyAlignment="1">
      <alignment horizontal="center" vertical="center" wrapText="1"/>
    </xf>
    <xf numFmtId="0" fontId="8" fillId="0" borderId="10" xfId="9" applyFont="1" applyFill="1" applyBorder="1" applyAlignment="1">
      <alignment vertical="center" wrapText="1"/>
    </xf>
    <xf numFmtId="49" fontId="10" fillId="0" borderId="32" xfId="7" applyNumberFormat="1" applyFont="1" applyFill="1" applyBorder="1" applyAlignment="1">
      <alignment horizontal="center" wrapText="1"/>
    </xf>
    <xf numFmtId="0" fontId="10" fillId="6" borderId="10" xfId="7" applyFont="1" applyFill="1" applyBorder="1" applyAlignment="1">
      <alignment wrapText="1"/>
    </xf>
    <xf numFmtId="49" fontId="10" fillId="0" borderId="38" xfId="7" applyNumberFormat="1" applyFont="1" applyFill="1" applyBorder="1" applyAlignment="1">
      <alignment horizontal="center" wrapText="1"/>
    </xf>
    <xf numFmtId="0" fontId="10" fillId="0" borderId="28" xfId="7" applyFont="1" applyFill="1" applyBorder="1" applyAlignment="1">
      <alignment wrapText="1"/>
    </xf>
    <xf numFmtId="49" fontId="10" fillId="0" borderId="34" xfId="7" applyNumberFormat="1" applyFont="1" applyFill="1" applyBorder="1" applyAlignment="1">
      <alignment horizontal="center" wrapText="1"/>
    </xf>
    <xf numFmtId="0" fontId="10" fillId="4" borderId="18" xfId="7" applyFont="1" applyFill="1" applyBorder="1" applyAlignment="1">
      <alignment wrapText="1"/>
    </xf>
    <xf numFmtId="49" fontId="8" fillId="0" borderId="32" xfId="7" applyNumberFormat="1" applyFont="1" applyFill="1" applyBorder="1" applyAlignment="1">
      <alignment horizontal="center" wrapText="1"/>
    </xf>
    <xf numFmtId="0" fontId="8" fillId="0" borderId="10" xfId="7" applyFont="1" applyFill="1" applyBorder="1" applyAlignment="1">
      <alignment wrapText="1"/>
    </xf>
    <xf numFmtId="49" fontId="8" fillId="0" borderId="17" xfId="7" applyNumberFormat="1" applyFont="1" applyFill="1" applyBorder="1" applyAlignment="1">
      <alignment horizontal="center" wrapText="1"/>
    </xf>
    <xf numFmtId="0" fontId="8" fillId="0" borderId="16" xfId="7" applyFont="1" applyFill="1" applyBorder="1" applyAlignment="1">
      <alignment wrapText="1"/>
    </xf>
    <xf numFmtId="49" fontId="10" fillId="0" borderId="20" xfId="7" applyNumberFormat="1" applyFont="1" applyFill="1" applyBorder="1" applyAlignment="1">
      <alignment horizontal="center" wrapText="1"/>
    </xf>
    <xf numFmtId="49" fontId="10" fillId="0" borderId="21" xfId="7" applyNumberFormat="1" applyFont="1" applyFill="1" applyBorder="1" applyAlignment="1">
      <alignment horizontal="center" wrapText="1"/>
    </xf>
    <xf numFmtId="0" fontId="10" fillId="0" borderId="20" xfId="7" applyFont="1" applyFill="1" applyBorder="1" applyAlignment="1">
      <alignment wrapText="1"/>
    </xf>
    <xf numFmtId="0" fontId="14" fillId="0" borderId="48" xfId="8" applyFont="1" applyFill="1" applyBorder="1" applyAlignment="1">
      <alignment wrapText="1"/>
    </xf>
    <xf numFmtId="0" fontId="6" fillId="0" borderId="48" xfId="8" applyFont="1" applyFill="1" applyBorder="1" applyAlignment="1">
      <alignment wrapText="1"/>
    </xf>
    <xf numFmtId="49" fontId="8" fillId="0" borderId="16" xfId="8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>
      <alignment horizontal="center"/>
    </xf>
    <xf numFmtId="0" fontId="6" fillId="7" borderId="9" xfId="0" applyFont="1" applyFill="1" applyBorder="1" applyAlignment="1">
      <alignment horizontal="left"/>
    </xf>
    <xf numFmtId="3" fontId="6" fillId="7" borderId="9" xfId="0" applyNumberFormat="1" applyFont="1" applyFill="1" applyBorder="1"/>
    <xf numFmtId="4" fontId="6" fillId="7" borderId="9" xfId="0" applyNumberFormat="1" applyFont="1" applyFill="1" applyBorder="1"/>
    <xf numFmtId="3" fontId="6" fillId="7" borderId="11" xfId="0" applyNumberFormat="1" applyFont="1" applyFill="1" applyBorder="1" applyAlignment="1">
      <alignment horizontal="right"/>
    </xf>
    <xf numFmtId="3" fontId="6" fillId="7" borderId="11" xfId="0" applyNumberFormat="1" applyFont="1" applyFill="1" applyBorder="1"/>
    <xf numFmtId="49" fontId="12" fillId="0" borderId="32" xfId="16" applyNumberFormat="1" applyFont="1" applyFill="1" applyBorder="1" applyAlignment="1">
      <alignment horizontal="center" wrapText="1"/>
    </xf>
    <xf numFmtId="0" fontId="14" fillId="0" borderId="10" xfId="9" applyFont="1" applyFill="1" applyBorder="1" applyAlignment="1">
      <alignment wrapText="1"/>
    </xf>
    <xf numFmtId="0" fontId="1" fillId="0" borderId="0" xfId="3"/>
    <xf numFmtId="49" fontId="1" fillId="0" borderId="32" xfId="3" applyNumberFormat="1" applyFill="1" applyBorder="1" applyAlignment="1">
      <alignment horizontal="center" vertical="center" wrapText="1"/>
    </xf>
    <xf numFmtId="0" fontId="1" fillId="0" borderId="10" xfId="3" applyFill="1" applyBorder="1" applyAlignment="1">
      <alignment wrapText="1"/>
    </xf>
    <xf numFmtId="0" fontId="1" fillId="4" borderId="9" xfId="3" applyFill="1" applyBorder="1"/>
    <xf numFmtId="3" fontId="1" fillId="4" borderId="9" xfId="3" applyNumberFormat="1" applyFill="1" applyBorder="1"/>
    <xf numFmtId="3" fontId="1" fillId="4" borderId="11" xfId="3" applyNumberFormat="1" applyFill="1" applyBorder="1"/>
    <xf numFmtId="3" fontId="1" fillId="0" borderId="11" xfId="3" applyNumberFormat="1" applyBorder="1"/>
    <xf numFmtId="3" fontId="6" fillId="0" borderId="11" xfId="0" applyNumberFormat="1" applyFont="1" applyFill="1" applyBorder="1" applyAlignment="1"/>
    <xf numFmtId="0" fontId="6" fillId="0" borderId="35" xfId="0" applyFont="1" applyFill="1" applyBorder="1" applyAlignment="1"/>
    <xf numFmtId="3" fontId="7" fillId="0" borderId="35" xfId="0" applyNumberFormat="1" applyFont="1" applyBorder="1"/>
    <xf numFmtId="49" fontId="8" fillId="0" borderId="17" xfId="9" applyNumberFormat="1" applyFont="1" applyFill="1" applyBorder="1" applyAlignment="1">
      <alignment horizontal="center" vertical="center" wrapText="1"/>
    </xf>
    <xf numFmtId="0" fontId="8" fillId="0" borderId="16" xfId="9" applyFont="1" applyFill="1" applyBorder="1" applyAlignment="1">
      <alignment wrapText="1"/>
    </xf>
    <xf numFmtId="49" fontId="8" fillId="0" borderId="34" xfId="7" applyNumberFormat="1" applyFont="1" applyFill="1" applyBorder="1" applyAlignment="1">
      <alignment horizontal="center" wrapText="1"/>
    </xf>
    <xf numFmtId="0" fontId="7" fillId="0" borderId="9" xfId="0" applyFont="1" applyFill="1" applyBorder="1" applyProtection="1">
      <protection locked="0"/>
    </xf>
    <xf numFmtId="3" fontId="7" fillId="0" borderId="11" xfId="0" applyNumberFormat="1" applyFont="1" applyFill="1" applyBorder="1" applyProtection="1">
      <protection locked="0"/>
    </xf>
    <xf numFmtId="0" fontId="10" fillId="0" borderId="18" xfId="11" applyFont="1" applyFill="1" applyBorder="1" applyAlignment="1">
      <alignment horizontal="center" vertical="center" wrapText="1"/>
    </xf>
    <xf numFmtId="0" fontId="10" fillId="6" borderId="27" xfId="8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49" fontId="10" fillId="8" borderId="32" xfId="13" applyNumberFormat="1" applyFont="1" applyFill="1" applyBorder="1" applyAlignment="1">
      <alignment horizontal="center" wrapText="1"/>
    </xf>
    <xf numFmtId="0" fontId="10" fillId="9" borderId="37" xfId="13" applyFont="1" applyFill="1" applyBorder="1" applyAlignment="1">
      <alignment wrapText="1"/>
    </xf>
    <xf numFmtId="49" fontId="8" fillId="8" borderId="32" xfId="13" applyNumberFormat="1" applyFont="1" applyFill="1" applyBorder="1" applyAlignment="1">
      <alignment horizontal="left" wrapText="1"/>
    </xf>
    <xf numFmtId="0" fontId="8" fillId="8" borderId="37" xfId="13" applyFont="1" applyFill="1" applyBorder="1" applyAlignment="1">
      <alignment wrapText="1"/>
    </xf>
    <xf numFmtId="49" fontId="8" fillId="8" borderId="32" xfId="13" applyNumberFormat="1" applyFont="1" applyFill="1" applyBorder="1" applyAlignment="1">
      <alignment horizontal="center" wrapText="1"/>
    </xf>
    <xf numFmtId="0" fontId="8" fillId="8" borderId="9" xfId="13" applyFont="1" applyFill="1" applyBorder="1" applyAlignment="1">
      <alignment wrapText="1"/>
    </xf>
    <xf numFmtId="49" fontId="8" fillId="8" borderId="32" xfId="13" applyNumberFormat="1" applyFont="1" applyFill="1" applyBorder="1" applyAlignment="1">
      <alignment horizontal="left" vertical="center" wrapText="1"/>
    </xf>
    <xf numFmtId="49" fontId="10" fillId="8" borderId="32" xfId="13" applyNumberFormat="1" applyFont="1" applyFill="1" applyBorder="1" applyAlignment="1">
      <alignment horizontal="center" vertical="center" wrapText="1"/>
    </xf>
    <xf numFmtId="49" fontId="8" fillId="8" borderId="32" xfId="13" applyNumberFormat="1" applyFont="1" applyFill="1" applyBorder="1" applyAlignment="1">
      <alignment horizontal="center" vertical="center" wrapText="1"/>
    </xf>
    <xf numFmtId="49" fontId="8" fillId="8" borderId="10" xfId="8" applyNumberFormat="1" applyFont="1" applyFill="1" applyBorder="1" applyAlignment="1">
      <alignment horizontal="left" wrapText="1"/>
    </xf>
    <xf numFmtId="0" fontId="8" fillId="8" borderId="1" xfId="8" applyFont="1" applyFill="1" applyBorder="1" applyAlignment="1">
      <alignment wrapText="1"/>
    </xf>
    <xf numFmtId="49" fontId="8" fillId="8" borderId="10" xfId="8" applyNumberFormat="1" applyFont="1" applyFill="1" applyBorder="1" applyAlignment="1">
      <alignment horizontal="center" wrapText="1"/>
    </xf>
    <xf numFmtId="49" fontId="8" fillId="8" borderId="10" xfId="8" applyNumberFormat="1" applyFont="1" applyFill="1" applyBorder="1" applyAlignment="1">
      <alignment horizontal="left" vertical="center" wrapText="1"/>
    </xf>
    <xf numFmtId="0" fontId="8" fillId="8" borderId="1" xfId="8" applyFont="1" applyFill="1" applyBorder="1" applyAlignment="1">
      <alignment vertical="center" wrapText="1"/>
    </xf>
    <xf numFmtId="49" fontId="0" fillId="0" borderId="32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4" borderId="9" xfId="0" applyFill="1" applyBorder="1"/>
    <xf numFmtId="3" fontId="0" fillId="4" borderId="9" xfId="0" applyNumberFormat="1" applyFill="1" applyBorder="1"/>
    <xf numFmtId="3" fontId="0" fillId="4" borderId="11" xfId="0" applyNumberFormat="1" applyFill="1" applyBorder="1"/>
    <xf numFmtId="3" fontId="0" fillId="0" borderId="11" xfId="0" applyNumberFormat="1" applyBorder="1"/>
    <xf numFmtId="0" fontId="6" fillId="0" borderId="10" xfId="17" applyFont="1" applyFill="1" applyBorder="1" applyAlignment="1">
      <alignment wrapText="1"/>
    </xf>
    <xf numFmtId="0" fontId="14" fillId="0" borderId="37" xfId="13" applyFont="1" applyFill="1" applyBorder="1" applyAlignment="1">
      <alignment wrapText="1"/>
    </xf>
    <xf numFmtId="49" fontId="7" fillId="0" borderId="9" xfId="0" applyNumberFormat="1" applyFont="1" applyFill="1" applyBorder="1" applyAlignment="1">
      <alignment horizontal="center"/>
    </xf>
    <xf numFmtId="0" fontId="7" fillId="0" borderId="11" xfId="0" applyFont="1" applyFill="1" applyBorder="1"/>
    <xf numFmtId="4" fontId="6" fillId="0" borderId="9" xfId="0" applyNumberFormat="1" applyFont="1" applyFill="1" applyBorder="1"/>
    <xf numFmtId="3" fontId="6" fillId="0" borderId="35" xfId="0" applyNumberFormat="1" applyFont="1" applyFill="1" applyBorder="1"/>
    <xf numFmtId="9" fontId="6" fillId="4" borderId="9" xfId="18" applyFont="1" applyFill="1" applyBorder="1"/>
    <xf numFmtId="0" fontId="10" fillId="0" borderId="49" xfId="12" applyFont="1" applyFill="1" applyBorder="1" applyAlignment="1">
      <alignment wrapText="1"/>
    </xf>
    <xf numFmtId="49" fontId="10" fillId="0" borderId="11" xfId="12" applyNumberFormat="1" applyFont="1" applyFill="1" applyBorder="1" applyAlignment="1">
      <alignment horizontal="center" wrapText="1"/>
    </xf>
    <xf numFmtId="49" fontId="10" fillId="0" borderId="17" xfId="17" applyNumberFormat="1" applyFont="1" applyFill="1" applyBorder="1" applyAlignment="1">
      <alignment horizontal="center" vertical="center" wrapText="1"/>
    </xf>
    <xf numFmtId="0" fontId="10" fillId="0" borderId="16" xfId="17" applyFont="1" applyFill="1" applyBorder="1" applyAlignment="1">
      <alignment wrapText="1"/>
    </xf>
    <xf numFmtId="0" fontId="10" fillId="6" borderId="8" xfId="16" applyFont="1" applyFill="1" applyBorder="1" applyAlignment="1">
      <alignment wrapText="1"/>
    </xf>
    <xf numFmtId="9" fontId="6" fillId="4" borderId="7" xfId="18" applyFont="1" applyFill="1" applyBorder="1" applyAlignment="1">
      <alignment horizontal="left"/>
    </xf>
    <xf numFmtId="9" fontId="6" fillId="4" borderId="7" xfId="18" applyFont="1" applyFill="1" applyBorder="1"/>
    <xf numFmtId="3" fontId="6" fillId="4" borderId="7" xfId="0" applyNumberFormat="1" applyFont="1" applyFill="1" applyBorder="1"/>
    <xf numFmtId="3" fontId="6" fillId="4" borderId="8" xfId="0" applyNumberFormat="1" applyFont="1" applyFill="1" applyBorder="1"/>
    <xf numFmtId="3" fontId="6" fillId="0" borderId="33" xfId="0" applyNumberFormat="1" applyFont="1" applyBorder="1"/>
    <xf numFmtId="3" fontId="6" fillId="0" borderId="49" xfId="0" applyNumberFormat="1" applyFont="1" applyBorder="1"/>
    <xf numFmtId="49" fontId="10" fillId="0" borderId="17" xfId="12" applyNumberFormat="1" applyFont="1" applyFill="1" applyBorder="1" applyAlignment="1">
      <alignment horizontal="center" wrapText="1"/>
    </xf>
    <xf numFmtId="0" fontId="10" fillId="0" borderId="16" xfId="12" applyFont="1" applyFill="1" applyBorder="1" applyAlignment="1">
      <alignment wrapText="1"/>
    </xf>
    <xf numFmtId="49" fontId="10" fillId="0" borderId="8" xfId="12" applyNumberFormat="1" applyFont="1" applyFill="1" applyBorder="1" applyAlignment="1">
      <alignment horizontal="center" wrapText="1"/>
    </xf>
    <xf numFmtId="49" fontId="8" fillId="0" borderId="17" xfId="14" applyNumberFormat="1" applyFont="1" applyFill="1" applyBorder="1" applyAlignment="1">
      <alignment horizontal="center" wrapText="1"/>
    </xf>
    <xf numFmtId="0" fontId="8" fillId="0" borderId="16" xfId="14" applyFont="1" applyFill="1" applyBorder="1" applyAlignment="1">
      <alignment wrapText="1"/>
    </xf>
    <xf numFmtId="0" fontId="10" fillId="0" borderId="48" xfId="15" applyFont="1" applyFill="1" applyBorder="1" applyAlignment="1">
      <alignment wrapText="1"/>
    </xf>
    <xf numFmtId="0" fontId="10" fillId="6" borderId="49" xfId="16" applyFont="1" applyFill="1" applyBorder="1" applyAlignment="1">
      <alignment wrapText="1"/>
    </xf>
    <xf numFmtId="49" fontId="10" fillId="0" borderId="19" xfId="15" applyNumberFormat="1" applyFont="1" applyFill="1" applyBorder="1" applyAlignment="1">
      <alignment horizontal="center" wrapText="1"/>
    </xf>
    <xf numFmtId="49" fontId="10" fillId="0" borderId="28" xfId="15" applyNumberFormat="1" applyFont="1" applyFill="1" applyBorder="1" applyAlignment="1">
      <alignment horizontal="center" wrapText="1"/>
    </xf>
    <xf numFmtId="49" fontId="10" fillId="0" borderId="9" xfId="16" applyNumberFormat="1" applyFont="1" applyFill="1" applyBorder="1" applyAlignment="1">
      <alignment horizontal="center" wrapText="1"/>
    </xf>
    <xf numFmtId="3" fontId="6" fillId="0" borderId="35" xfId="0" applyNumberFormat="1" applyFont="1" applyBorder="1"/>
    <xf numFmtId="0" fontId="10" fillId="0" borderId="11" xfId="16" applyFont="1" applyFill="1" applyBorder="1" applyAlignment="1">
      <alignment wrapText="1"/>
    </xf>
    <xf numFmtId="49" fontId="7" fillId="0" borderId="45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wrapText="1"/>
    </xf>
    <xf numFmtId="49" fontId="10" fillId="0" borderId="45" xfId="9" applyNumberFormat="1" applyFont="1" applyFill="1" applyBorder="1" applyAlignment="1">
      <alignment horizontal="center" wrapText="1"/>
    </xf>
    <xf numFmtId="0" fontId="10" fillId="0" borderId="19" xfId="9" applyFont="1" applyFill="1" applyBorder="1" applyAlignment="1">
      <alignment wrapText="1"/>
    </xf>
    <xf numFmtId="49" fontId="10" fillId="0" borderId="45" xfId="7" applyNumberFormat="1" applyFont="1" applyFill="1" applyBorder="1" applyAlignment="1">
      <alignment horizontal="center" wrapText="1"/>
    </xf>
    <xf numFmtId="0" fontId="10" fillId="0" borderId="19" xfId="7" applyFont="1" applyFill="1" applyBorder="1" applyAlignment="1">
      <alignment wrapText="1"/>
    </xf>
    <xf numFmtId="0" fontId="7" fillId="4" borderId="27" xfId="8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" xfId="8" applyFont="1" applyFill="1" applyBorder="1" applyAlignment="1">
      <alignment vertical="center" wrapText="1"/>
    </xf>
    <xf numFmtId="0" fontId="6" fillId="0" borderId="1" xfId="8" applyFont="1" applyFill="1" applyBorder="1" applyAlignment="1">
      <alignment wrapText="1"/>
    </xf>
    <xf numFmtId="0" fontId="7" fillId="6" borderId="50" xfId="8" applyFont="1" applyFill="1" applyBorder="1" applyAlignment="1">
      <alignment vertical="center" wrapText="1"/>
    </xf>
    <xf numFmtId="0" fontId="6" fillId="0" borderId="50" xfId="8" applyFont="1" applyFill="1" applyBorder="1" applyAlignment="1">
      <alignment vertical="center" wrapText="1"/>
    </xf>
    <xf numFmtId="0" fontId="7" fillId="6" borderId="1" xfId="8" applyFont="1" applyFill="1" applyBorder="1" applyAlignment="1">
      <alignment vertical="center" wrapText="1"/>
    </xf>
    <xf numFmtId="49" fontId="6" fillId="0" borderId="53" xfId="0" applyNumberFormat="1" applyFont="1" applyBorder="1"/>
    <xf numFmtId="0" fontId="13" fillId="0" borderId="1" xfId="8" applyFont="1" applyFill="1" applyBorder="1" applyAlignment="1">
      <alignment wrapText="1"/>
    </xf>
    <xf numFmtId="49" fontId="6" fillId="0" borderId="53" xfId="0" applyNumberFormat="1" applyFont="1" applyBorder="1" applyAlignment="1">
      <alignment wrapText="1"/>
    </xf>
    <xf numFmtId="49" fontId="6" fillId="0" borderId="0" xfId="0" applyNumberFormat="1" applyFont="1" applyBorder="1"/>
    <xf numFmtId="49" fontId="7" fillId="0" borderId="53" xfId="0" applyNumberFormat="1" applyFont="1" applyBorder="1"/>
    <xf numFmtId="0" fontId="6" fillId="0" borderId="31" xfId="8" applyFont="1" applyFill="1" applyBorder="1" applyAlignment="1">
      <alignment wrapText="1"/>
    </xf>
    <xf numFmtId="0" fontId="7" fillId="6" borderId="31" xfId="8" applyFont="1" applyFill="1" applyBorder="1" applyAlignment="1">
      <alignment vertical="center" wrapText="1"/>
    </xf>
    <xf numFmtId="0" fontId="7" fillId="6" borderId="18" xfId="17" applyFont="1" applyFill="1" applyBorder="1" applyAlignment="1">
      <alignment wrapText="1"/>
    </xf>
    <xf numFmtId="0" fontId="7" fillId="6" borderId="37" xfId="13" applyFont="1" applyFill="1" applyBorder="1" applyAlignment="1">
      <alignment wrapText="1"/>
    </xf>
    <xf numFmtId="0" fontId="6" fillId="0" borderId="37" xfId="13" applyFont="1" applyFill="1" applyBorder="1" applyAlignment="1">
      <alignment wrapText="1"/>
    </xf>
    <xf numFmtId="0" fontId="6" fillId="0" borderId="9" xfId="13" applyFont="1" applyFill="1" applyBorder="1" applyAlignment="1">
      <alignment wrapText="1"/>
    </xf>
    <xf numFmtId="0" fontId="6" fillId="0" borderId="10" xfId="14" applyFont="1" applyFill="1" applyBorder="1" applyAlignment="1">
      <alignment wrapText="1"/>
    </xf>
    <xf numFmtId="0" fontId="6" fillId="0" borderId="10" xfId="15" applyFont="1" applyFill="1" applyBorder="1" applyAlignment="1">
      <alignment wrapText="1"/>
    </xf>
    <xf numFmtId="0" fontId="7" fillId="6" borderId="31" xfId="8" applyFont="1" applyFill="1" applyBorder="1" applyAlignment="1">
      <alignment wrapText="1"/>
    </xf>
    <xf numFmtId="0" fontId="7" fillId="6" borderId="10" xfId="16" applyFont="1" applyFill="1" applyBorder="1" applyAlignment="1">
      <alignment wrapText="1"/>
    </xf>
    <xf numFmtId="0" fontId="6" fillId="0" borderId="10" xfId="16" applyFont="1" applyFill="1" applyBorder="1" applyAlignment="1">
      <alignment wrapText="1"/>
    </xf>
    <xf numFmtId="49" fontId="6" fillId="0" borderId="10" xfId="16" applyNumberFormat="1" applyFont="1" applyFill="1" applyBorder="1" applyAlignment="1">
      <alignment wrapText="1"/>
    </xf>
    <xf numFmtId="49" fontId="10" fillId="0" borderId="8" xfId="16" applyNumberFormat="1" applyFont="1" applyFill="1" applyBorder="1" applyAlignment="1">
      <alignment horizontal="center" wrapText="1"/>
    </xf>
    <xf numFmtId="0" fontId="6" fillId="0" borderId="10" xfId="3" applyFont="1" applyFill="1" applyBorder="1" applyAlignment="1">
      <alignment wrapText="1"/>
    </xf>
    <xf numFmtId="0" fontId="11" fillId="0" borderId="10" xfId="9" applyFont="1" applyFill="1" applyBorder="1" applyAlignment="1">
      <alignment wrapText="1"/>
    </xf>
    <xf numFmtId="0" fontId="11" fillId="0" borderId="10" xfId="9" applyFont="1" applyFill="1" applyBorder="1" applyAlignment="1"/>
    <xf numFmtId="0" fontId="6" fillId="0" borderId="10" xfId="9" applyFont="1" applyFill="1" applyBorder="1" applyAlignment="1">
      <alignment wrapText="1"/>
    </xf>
    <xf numFmtId="0" fontId="11" fillId="0" borderId="19" xfId="9" applyFont="1" applyFill="1" applyBorder="1" applyAlignment="1">
      <alignment wrapText="1"/>
    </xf>
    <xf numFmtId="0" fontId="6" fillId="0" borderId="19" xfId="9" applyFont="1" applyFill="1" applyBorder="1" applyAlignment="1">
      <alignment wrapText="1"/>
    </xf>
    <xf numFmtId="0" fontId="7" fillId="6" borderId="10" xfId="9" applyFont="1" applyFill="1" applyBorder="1" applyAlignment="1">
      <alignment wrapText="1"/>
    </xf>
    <xf numFmtId="0" fontId="7" fillId="6" borderId="18" xfId="9" applyFont="1" applyFill="1" applyBorder="1" applyAlignment="1">
      <alignment wrapText="1"/>
    </xf>
    <xf numFmtId="0" fontId="6" fillId="0" borderId="10" xfId="7" applyFont="1" applyFill="1" applyBorder="1" applyAlignment="1">
      <alignment wrapText="1"/>
    </xf>
    <xf numFmtId="49" fontId="8" fillId="0" borderId="45" xfId="17" applyNumberFormat="1" applyFont="1" applyFill="1" applyBorder="1" applyAlignment="1">
      <alignment horizontal="left" wrapText="1"/>
    </xf>
    <xf numFmtId="0" fontId="8" fillId="0" borderId="19" xfId="17" applyFont="1" applyFill="1" applyBorder="1" applyAlignment="1">
      <alignment wrapText="1"/>
    </xf>
    <xf numFmtId="49" fontId="10" fillId="0" borderId="51" xfId="17" applyNumberFormat="1" applyFont="1" applyFill="1" applyBorder="1" applyAlignment="1">
      <alignment horizontal="center" vertical="center" wrapText="1"/>
    </xf>
    <xf numFmtId="0" fontId="10" fillId="6" borderId="26" xfId="17" applyFont="1" applyFill="1" applyBorder="1" applyAlignment="1">
      <alignment wrapText="1"/>
    </xf>
    <xf numFmtId="0" fontId="6" fillId="4" borderId="7" xfId="0" applyFont="1" applyFill="1" applyBorder="1" applyAlignment="1">
      <alignment horizontal="left"/>
    </xf>
    <xf numFmtId="49" fontId="8" fillId="0" borderId="45" xfId="17" applyNumberFormat="1" applyFont="1" applyFill="1" applyBorder="1" applyAlignment="1">
      <alignment horizontal="center" wrapText="1"/>
    </xf>
    <xf numFmtId="49" fontId="10" fillId="0" borderId="51" xfId="17" applyNumberFormat="1" applyFont="1" applyFill="1" applyBorder="1" applyAlignment="1">
      <alignment horizontal="center" wrapText="1"/>
    </xf>
    <xf numFmtId="0" fontId="10" fillId="0" borderId="21" xfId="11" applyFont="1" applyFill="1" applyBorder="1" applyAlignment="1">
      <alignment wrapText="1"/>
    </xf>
    <xf numFmtId="0" fontId="6" fillId="0" borderId="52" xfId="0" applyFont="1" applyBorder="1" applyAlignment="1"/>
    <xf numFmtId="0" fontId="6" fillId="0" borderId="22" xfId="0" applyFont="1" applyBorder="1" applyAlignment="1"/>
    <xf numFmtId="3" fontId="6" fillId="0" borderId="9" xfId="0" applyNumberFormat="1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3" fontId="6" fillId="0" borderId="7" xfId="0" applyNumberFormat="1" applyFont="1" applyFill="1" applyBorder="1" applyAlignment="1">
      <alignment wrapText="1"/>
    </xf>
    <xf numFmtId="0" fontId="6" fillId="0" borderId="49" xfId="0" applyFont="1" applyBorder="1" applyAlignment="1">
      <alignment wrapText="1"/>
    </xf>
    <xf numFmtId="3" fontId="6" fillId="0" borderId="35" xfId="0" applyNumberFormat="1" applyFont="1" applyBorder="1" applyAlignment="1">
      <alignment vertical="center"/>
    </xf>
    <xf numFmtId="3" fontId="6" fillId="0" borderId="7" xfId="0" applyNumberFormat="1" applyFont="1" applyBorder="1" applyAlignment="1"/>
    <xf numFmtId="3" fontId="6" fillId="0" borderId="49" xfId="0" applyNumberFormat="1" applyFont="1" applyBorder="1" applyAlignment="1"/>
    <xf numFmtId="3" fontId="6" fillId="0" borderId="9" xfId="0" applyNumberFormat="1" applyFont="1" applyBorder="1" applyAlignment="1"/>
    <xf numFmtId="0" fontId="6" fillId="0" borderId="35" xfId="0" applyFont="1" applyBorder="1" applyAlignment="1"/>
    <xf numFmtId="3" fontId="6" fillId="0" borderId="9" xfId="0" applyNumberFormat="1" applyFont="1" applyBorder="1" applyAlignment="1">
      <alignment wrapText="1"/>
    </xf>
    <xf numFmtId="0" fontId="6" fillId="0" borderId="35" xfId="0" applyFont="1" applyBorder="1" applyAlignment="1">
      <alignment wrapText="1"/>
    </xf>
    <xf numFmtId="3" fontId="6" fillId="0" borderId="9" xfId="0" applyNumberFormat="1" applyFont="1" applyFill="1" applyBorder="1" applyAlignment="1">
      <alignment wrapText="1"/>
    </xf>
    <xf numFmtId="0" fontId="6" fillId="0" borderId="7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3" fontId="6" fillId="0" borderId="17" xfId="0" applyNumberFormat="1" applyFont="1" applyFill="1" applyBorder="1" applyAlignment="1"/>
    <xf numFmtId="0" fontId="6" fillId="0" borderId="33" xfId="0" applyFont="1" applyFill="1" applyBorder="1" applyAlignment="1"/>
    <xf numFmtId="0" fontId="10" fillId="0" borderId="21" xfId="7" applyFont="1" applyFill="1" applyBorder="1" applyAlignment="1">
      <alignment wrapText="1"/>
    </xf>
  </cellXfs>
  <cellStyles count="19">
    <cellStyle name="Normal" xfId="0" builtinId="0"/>
    <cellStyle name="Normal_Ark2" xfId="5"/>
    <cellStyle name="Normal_Ark4" xfId="6"/>
    <cellStyle name="Normal_Bygg" xfId="7"/>
    <cellStyle name="Normal_Det.plan" xfId="8"/>
    <cellStyle name="Normal_Elektro" xfId="9"/>
    <cellStyle name="Normal_Erstatninger" xfId="10"/>
    <cellStyle name="Normal_Felles entrep." xfId="11"/>
    <cellStyle name="Normal_Felleskost" xfId="12"/>
    <cellStyle name="Normal_Grunnarbeider" xfId="13"/>
    <cellStyle name="Normal_Konstruksjoner" xfId="14"/>
    <cellStyle name="Normal_Miljøtitak" xfId="15"/>
    <cellStyle name="Normal_Overbygning" xfId="16"/>
    <cellStyle name="Normal_Tunneler" xfId="17"/>
    <cellStyle name="Percent" xfId="18" builtinId="5"/>
    <cellStyle name="RowLevel_1" xfId="1" builtinId="1" iLevel="0"/>
    <cellStyle name="RowLevel_2" xfId="2" builtinId="1" iLevel="1"/>
    <cellStyle name="RowLevel_3" xfId="3" builtinId="1" iLevel="2"/>
    <cellStyle name="RowLevel_4" xfId="4" builtinId="1" iLevel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evision">
        <xsd:complexType>
          <xsd:sequence minOccurs="0">
            <xsd:element minOccurs="0" maxOccurs="unbounded" nillable="true" name="process" form="unqualified">
              <xsd:complexType>
                <xsd:sequence minOccurs="0">
                  <xsd:element minOccurs="0" nillable="true" type="xsd:string" name="code" form="unqualified"/>
                  <xsd:element minOccurs="0" nillable="true" type="xsd:string" name="title" form="unqualified"/>
                  <xsd:element minOccurs="0" maxOccurs="unbounded" nillable="true" name="text" form="unqualified">
                    <xsd:complexType>
                      <xsd:sequence minOccurs="0">
                        <xsd:element minOccurs="0" maxOccurs="unbounded" nillable="true" type="xsd:string" name="p" form="unqualified"/>
                        <xsd:element minOccurs="0" nillable="true" name="figur" form="unqualified">
                          <xsd:complexType>
                            <xsd:simpleContent>
                              <xsd:extension base="xsd:string">
                                <xsd:attribute name="encoding" form="unqualified" type="xsd:string"/>
                              </xsd:extension>
                            </xsd:simpleContent>
                          </xsd:complexType>
                        </xsd:element>
                      </xsd:sequence>
                      <xsd:attribute name="label" form="unqualified" type="xsd:string"/>
                    </xsd:complexType>
                  </xsd:element>
                  <xsd:element minOccurs="0" nillable="true" type="xsd:string" name="enhet" form="unqualified"/>
                </xsd:sequence>
              </xsd:complexType>
            </xsd:element>
          </xsd:sequence>
          <xsd:attribute name="id" form="unqualified" type="xsd:integer"/>
          <xsd:attribute name="name" form="unqualified" type="xsd:string"/>
          <xsd:attribute name="validFrom" form="unqualified" type="xsd:date"/>
        </xsd:complexType>
      </xsd:element>
    </xsd:schema>
  </Schema>
  <Map ID="1" Name="revision_Tilordning" RootElement="revisio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Relationship Id="rId27" Type="http://schemas.openxmlformats.org/officeDocument/2006/relationships/xmlMaps" Target="xmlMap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E101"/>
  <sheetViews>
    <sheetView tabSelected="1" workbookViewId="0"/>
  </sheetViews>
  <sheetFormatPr defaultColWidth="11.42578125" defaultRowHeight="13.5" outlineLevelRow="1" x14ac:dyDescent="0.2"/>
  <cols>
    <col min="1" max="1" width="5.85546875" style="2" customWidth="1"/>
    <col min="2" max="2" width="9.28515625" style="1" customWidth="1"/>
    <col min="3" max="3" width="38.28515625" style="2" customWidth="1"/>
    <col min="4" max="4" width="14.7109375" style="2" customWidth="1"/>
    <col min="5" max="5" width="14.7109375" style="3" customWidth="1"/>
    <col min="6" max="16384" width="11.42578125" style="2"/>
  </cols>
  <sheetData>
    <row r="1" spans="2:5" ht="18" customHeight="1" x14ac:dyDescent="0.2"/>
    <row r="2" spans="2:5" ht="22.5" customHeight="1" x14ac:dyDescent="0.2">
      <c r="B2" s="4" t="s">
        <v>1988</v>
      </c>
      <c r="C2" s="5"/>
      <c r="D2" s="5" t="s">
        <v>1990</v>
      </c>
      <c r="E2" s="6"/>
    </row>
    <row r="3" spans="2:5" ht="18" customHeight="1" x14ac:dyDescent="0.2">
      <c r="B3" s="7"/>
      <c r="C3" s="8" t="s">
        <v>1991</v>
      </c>
      <c r="D3" s="8"/>
      <c r="E3" s="9"/>
    </row>
    <row r="4" spans="2:5" ht="18" customHeight="1" x14ac:dyDescent="0.2">
      <c r="B4" s="7"/>
      <c r="C4" s="8" t="s">
        <v>3343</v>
      </c>
      <c r="D4" s="8"/>
      <c r="E4" s="9">
        <f>E47</f>
        <v>0</v>
      </c>
    </row>
    <row r="5" spans="2:5" ht="18" customHeight="1" x14ac:dyDescent="0.2">
      <c r="B5" s="7"/>
      <c r="C5" s="8"/>
      <c r="D5" s="8"/>
      <c r="E5" s="9"/>
    </row>
    <row r="6" spans="2:5" x14ac:dyDescent="0.2">
      <c r="B6" s="10" t="s">
        <v>1960</v>
      </c>
      <c r="C6" s="11" t="s">
        <v>1961</v>
      </c>
      <c r="D6" s="12" t="s">
        <v>1962</v>
      </c>
      <c r="E6" s="13" t="s">
        <v>1963</v>
      </c>
    </row>
    <row r="7" spans="2:5" x14ac:dyDescent="0.2">
      <c r="B7" s="14"/>
      <c r="C7" s="15" t="s">
        <v>3338</v>
      </c>
      <c r="D7" s="16"/>
      <c r="E7" s="17"/>
    </row>
    <row r="8" spans="2:5" outlineLevel="1" x14ac:dyDescent="0.2">
      <c r="B8" s="18" t="s">
        <v>1037</v>
      </c>
      <c r="C8" s="19" t="s">
        <v>1044</v>
      </c>
      <c r="D8" s="20">
        <f>Felleskostnader.!H5</f>
        <v>0</v>
      </c>
      <c r="E8" s="20"/>
    </row>
    <row r="9" spans="2:5" outlineLevel="1" x14ac:dyDescent="0.2">
      <c r="B9" s="18" t="s">
        <v>1038</v>
      </c>
      <c r="C9" s="19" t="s">
        <v>1045</v>
      </c>
      <c r="D9" s="20">
        <f>Felleskostnader.!H55</f>
        <v>0</v>
      </c>
      <c r="E9" s="20"/>
    </row>
    <row r="10" spans="2:5" outlineLevel="1" x14ac:dyDescent="0.2">
      <c r="B10" s="18" t="s">
        <v>1039</v>
      </c>
      <c r="C10" s="19" t="s">
        <v>1216</v>
      </c>
      <c r="D10" s="20">
        <f>Felleskostnader.!H66</f>
        <v>0</v>
      </c>
      <c r="E10" s="20"/>
    </row>
    <row r="11" spans="2:5" ht="27" outlineLevel="1" x14ac:dyDescent="0.2">
      <c r="B11" s="18" t="s">
        <v>1040</v>
      </c>
      <c r="C11" s="19" t="s">
        <v>1046</v>
      </c>
      <c r="D11" s="20">
        <f>Felleskostnader.!H74</f>
        <v>0</v>
      </c>
      <c r="E11" s="20"/>
    </row>
    <row r="12" spans="2:5" outlineLevel="1" x14ac:dyDescent="0.2">
      <c r="B12" s="18" t="s">
        <v>1041</v>
      </c>
      <c r="C12" s="19" t="s">
        <v>1217</v>
      </c>
      <c r="D12" s="20">
        <f>Felleskostnader.!H85</f>
        <v>0</v>
      </c>
      <c r="E12" s="20"/>
    </row>
    <row r="13" spans="2:5" outlineLevel="1" x14ac:dyDescent="0.2">
      <c r="B13" s="18" t="s">
        <v>1042</v>
      </c>
      <c r="C13" s="19" t="s">
        <v>3341</v>
      </c>
      <c r="D13" s="20">
        <f>Felleskostnader.!H96</f>
        <v>0</v>
      </c>
      <c r="E13" s="20"/>
    </row>
    <row r="14" spans="2:5" outlineLevel="1" x14ac:dyDescent="0.2">
      <c r="B14" s="18" t="s">
        <v>1043</v>
      </c>
      <c r="C14" s="19" t="s">
        <v>1047</v>
      </c>
      <c r="D14" s="20">
        <f>Felleskostnader.!H101</f>
        <v>0</v>
      </c>
      <c r="E14" s="20"/>
    </row>
    <row r="15" spans="2:5" ht="15" customHeight="1" x14ac:dyDescent="0.2">
      <c r="B15" s="7" t="s">
        <v>2945</v>
      </c>
      <c r="C15" s="21" t="s">
        <v>1966</v>
      </c>
      <c r="D15" s="22"/>
      <c r="E15" s="23">
        <f>SUM(D8:D14)</f>
        <v>0</v>
      </c>
    </row>
    <row r="16" spans="2:5" ht="9" customHeight="1" x14ac:dyDescent="0.2">
      <c r="B16" s="24"/>
      <c r="C16" s="25"/>
      <c r="D16" s="26"/>
      <c r="E16" s="27"/>
    </row>
    <row r="17" spans="2:5" x14ac:dyDescent="0.2">
      <c r="B17" s="18"/>
      <c r="C17" s="28" t="s">
        <v>2411</v>
      </c>
      <c r="D17" s="29"/>
      <c r="E17" s="20"/>
    </row>
    <row r="18" spans="2:5" ht="15.75" customHeight="1" x14ac:dyDescent="0.2">
      <c r="B18" s="7" t="s">
        <v>2409</v>
      </c>
      <c r="C18" s="21" t="s">
        <v>1146</v>
      </c>
      <c r="D18" s="22"/>
      <c r="E18" s="23">
        <f>Grunnerverv!I73</f>
        <v>0</v>
      </c>
    </row>
    <row r="19" spans="2:5" ht="9.75" customHeight="1" x14ac:dyDescent="0.2">
      <c r="B19" s="24"/>
      <c r="C19" s="25"/>
      <c r="D19" s="26"/>
      <c r="E19" s="27"/>
    </row>
    <row r="20" spans="2:5" x14ac:dyDescent="0.2">
      <c r="B20" s="18"/>
      <c r="C20" s="28" t="s">
        <v>1989</v>
      </c>
      <c r="D20" s="29"/>
      <c r="E20" s="20"/>
    </row>
    <row r="21" spans="2:5" ht="15" customHeight="1" x14ac:dyDescent="0.2">
      <c r="B21" s="7" t="s">
        <v>1974</v>
      </c>
      <c r="C21" s="21" t="s">
        <v>2400</v>
      </c>
      <c r="D21" s="22"/>
      <c r="E21" s="23">
        <f>'Felles entrep.kost.'!I174</f>
        <v>0</v>
      </c>
    </row>
    <row r="22" spans="2:5" ht="9" customHeight="1" x14ac:dyDescent="0.2">
      <c r="B22" s="24"/>
      <c r="C22" s="25"/>
      <c r="D22" s="26"/>
      <c r="E22" s="27"/>
    </row>
    <row r="23" spans="2:5" x14ac:dyDescent="0.2">
      <c r="B23" s="18"/>
      <c r="C23" s="28" t="s">
        <v>1996</v>
      </c>
      <c r="D23" s="29"/>
      <c r="E23" s="20"/>
    </row>
    <row r="24" spans="2:5" outlineLevel="1" x14ac:dyDescent="0.2">
      <c r="B24" s="18" t="s">
        <v>1965</v>
      </c>
      <c r="C24" s="30" t="s">
        <v>1967</v>
      </c>
      <c r="D24" s="20">
        <f>Grunnarbeider!I541</f>
        <v>0</v>
      </c>
      <c r="E24" s="20"/>
    </row>
    <row r="25" spans="2:5" outlineLevel="1" x14ac:dyDescent="0.2">
      <c r="B25" s="18" t="s">
        <v>1976</v>
      </c>
      <c r="C25" s="30" t="s">
        <v>1968</v>
      </c>
      <c r="D25" s="20">
        <f>Tunneler!I221</f>
        <v>0</v>
      </c>
      <c r="E25" s="20"/>
    </row>
    <row r="26" spans="2:5" outlineLevel="1" x14ac:dyDescent="0.2">
      <c r="B26" s="18" t="s">
        <v>1979</v>
      </c>
      <c r="C26" s="30" t="s">
        <v>520</v>
      </c>
      <c r="D26" s="20">
        <f>'Veier og banelegeme'!I171</f>
        <v>0</v>
      </c>
      <c r="E26" s="20"/>
    </row>
    <row r="27" spans="2:5" outlineLevel="1" x14ac:dyDescent="0.2">
      <c r="B27" s="18" t="s">
        <v>1980</v>
      </c>
      <c r="C27" s="30" t="s">
        <v>1969</v>
      </c>
      <c r="D27" s="20">
        <f>'Utstyr og Miljøtiltak'!I282</f>
        <v>0</v>
      </c>
      <c r="E27" s="20"/>
    </row>
    <row r="28" spans="2:5" outlineLevel="1" x14ac:dyDescent="0.2">
      <c r="B28" s="18" t="s">
        <v>2393</v>
      </c>
      <c r="C28" s="30" t="s">
        <v>551</v>
      </c>
      <c r="D28" s="20">
        <f>Konstruksjoner!I701</f>
        <v>0</v>
      </c>
      <c r="E28" s="20"/>
    </row>
    <row r="29" spans="2:5" outlineLevel="1" x14ac:dyDescent="0.2">
      <c r="B29" s="18" t="s">
        <v>701</v>
      </c>
      <c r="C29" s="30" t="s">
        <v>3369</v>
      </c>
      <c r="D29" s="20">
        <f>Riving!I48</f>
        <v>0</v>
      </c>
      <c r="E29" s="20"/>
    </row>
    <row r="30" spans="2:5" ht="15" customHeight="1" x14ac:dyDescent="0.2">
      <c r="B30" s="7" t="s">
        <v>1965</v>
      </c>
      <c r="C30" s="21" t="s">
        <v>1971</v>
      </c>
      <c r="D30" s="22"/>
      <c r="E30" s="23">
        <f>SUM(D24:D29)</f>
        <v>0</v>
      </c>
    </row>
    <row r="31" spans="2:5" ht="9" customHeight="1" x14ac:dyDescent="0.2">
      <c r="B31" s="24"/>
      <c r="C31" s="25"/>
      <c r="D31" s="26"/>
      <c r="E31" s="27"/>
    </row>
    <row r="32" spans="2:5" x14ac:dyDescent="0.2">
      <c r="B32" s="18"/>
      <c r="C32" s="28" t="s">
        <v>1997</v>
      </c>
      <c r="D32" s="29"/>
      <c r="E32" s="20"/>
    </row>
    <row r="33" spans="2:5" ht="15" customHeight="1" x14ac:dyDescent="0.2">
      <c r="B33" s="7" t="s">
        <v>1970</v>
      </c>
      <c r="C33" s="21" t="s">
        <v>1973</v>
      </c>
      <c r="D33" s="22"/>
      <c r="E33" s="23">
        <f>Overbygning!I202</f>
        <v>0</v>
      </c>
    </row>
    <row r="34" spans="2:5" ht="9" customHeight="1" x14ac:dyDescent="0.2">
      <c r="B34" s="24"/>
      <c r="C34" s="25"/>
      <c r="D34" s="26"/>
      <c r="E34" s="27"/>
    </row>
    <row r="35" spans="2:5" x14ac:dyDescent="0.2">
      <c r="B35" s="18"/>
      <c r="C35" s="28" t="s">
        <v>3337</v>
      </c>
      <c r="D35" s="29"/>
      <c r="E35" s="20"/>
    </row>
    <row r="36" spans="2:5" outlineLevel="1" x14ac:dyDescent="0.2">
      <c r="B36" s="18" t="s">
        <v>1982</v>
      </c>
      <c r="C36" s="30" t="s">
        <v>1981</v>
      </c>
      <c r="D36" s="20">
        <f>'KL-anlegg'!I107</f>
        <v>0</v>
      </c>
      <c r="E36" s="20"/>
    </row>
    <row r="37" spans="2:5" outlineLevel="1" x14ac:dyDescent="0.2">
      <c r="B37" s="18" t="s">
        <v>1984</v>
      </c>
      <c r="C37" s="30" t="s">
        <v>1985</v>
      </c>
      <c r="D37" s="20">
        <f>Lavspenning!I166</f>
        <v>0</v>
      </c>
      <c r="E37" s="20"/>
    </row>
    <row r="38" spans="2:5" outlineLevel="1" x14ac:dyDescent="0.2">
      <c r="B38" s="18" t="s">
        <v>3430</v>
      </c>
      <c r="C38" s="30" t="s">
        <v>1983</v>
      </c>
      <c r="D38" s="20">
        <f>Signalanlegg!I172</f>
        <v>0</v>
      </c>
      <c r="E38" s="20"/>
    </row>
    <row r="39" spans="2:5" outlineLevel="1" x14ac:dyDescent="0.2">
      <c r="B39" s="18" t="s">
        <v>3431</v>
      </c>
      <c r="C39" s="30" t="s">
        <v>1998</v>
      </c>
      <c r="D39" s="20">
        <f>Teleanlegg!I119</f>
        <v>0</v>
      </c>
      <c r="E39" s="20"/>
    </row>
    <row r="40" spans="2:5" outlineLevel="1" x14ac:dyDescent="0.2">
      <c r="B40" s="18" t="s">
        <v>3703</v>
      </c>
      <c r="C40" s="30" t="s">
        <v>2694</v>
      </c>
      <c r="D40" s="20">
        <f>'Øvrige tekniske anlegg'!I84</f>
        <v>0</v>
      </c>
      <c r="E40" s="20"/>
    </row>
    <row r="41" spans="2:5" ht="15" customHeight="1" x14ac:dyDescent="0.2">
      <c r="B41" s="7" t="s">
        <v>1972</v>
      </c>
      <c r="C41" s="21" t="s">
        <v>1986</v>
      </c>
      <c r="D41" s="22"/>
      <c r="E41" s="23">
        <f>SUM(D36:D40)</f>
        <v>0</v>
      </c>
    </row>
    <row r="42" spans="2:5" ht="9" customHeight="1" x14ac:dyDescent="0.2">
      <c r="B42" s="24"/>
      <c r="C42" s="25"/>
      <c r="D42" s="26"/>
      <c r="E42" s="27"/>
    </row>
    <row r="43" spans="2:5" x14ac:dyDescent="0.2">
      <c r="B43" s="18"/>
      <c r="C43" s="28" t="s">
        <v>3362</v>
      </c>
      <c r="D43" s="29"/>
      <c r="E43" s="20"/>
    </row>
    <row r="44" spans="2:5" ht="14.25" customHeight="1" x14ac:dyDescent="0.2">
      <c r="B44" s="7" t="s">
        <v>1882</v>
      </c>
      <c r="C44" s="21" t="s">
        <v>1896</v>
      </c>
      <c r="D44" s="22"/>
      <c r="E44" s="23">
        <f>Øvrige!I104</f>
        <v>0</v>
      </c>
    </row>
    <row r="45" spans="2:5" ht="14.25" customHeight="1" x14ac:dyDescent="0.2">
      <c r="B45" s="7"/>
      <c r="C45" s="21" t="s">
        <v>3927</v>
      </c>
      <c r="D45" s="22"/>
      <c r="E45" s="23">
        <f>E21+E30+E33+E41+E44</f>
        <v>0</v>
      </c>
    </row>
    <row r="46" spans="2:5" x14ac:dyDescent="0.2">
      <c r="B46" s="18"/>
      <c r="C46" s="30"/>
      <c r="D46" s="29"/>
      <c r="E46" s="20"/>
    </row>
    <row r="47" spans="2:5" ht="14.25" customHeight="1" x14ac:dyDescent="0.2">
      <c r="B47" s="7"/>
      <c r="C47" s="21" t="s">
        <v>1987</v>
      </c>
      <c r="D47" s="22"/>
      <c r="E47" s="23">
        <f>E15+E18+E21+E30+E33+E41+E44</f>
        <v>0</v>
      </c>
    </row>
    <row r="49" spans="3:5" x14ac:dyDescent="0.2">
      <c r="C49" s="31" t="s">
        <v>3925</v>
      </c>
      <c r="E49" s="3">
        <f>E30+E33+E41+E44</f>
        <v>0</v>
      </c>
    </row>
    <row r="50" spans="3:5" x14ac:dyDescent="0.2">
      <c r="C50" s="2" t="s">
        <v>3926</v>
      </c>
      <c r="E50" s="2"/>
    </row>
    <row r="51" spans="3:5" x14ac:dyDescent="0.2">
      <c r="C51" s="2" t="s">
        <v>1048</v>
      </c>
      <c r="E51" s="3">
        <f>E45+D8+D9+D10+D11+D12+D13</f>
        <v>0</v>
      </c>
    </row>
    <row r="52" spans="3:5" x14ac:dyDescent="0.2">
      <c r="E52" s="2"/>
    </row>
    <row r="53" spans="3:5" x14ac:dyDescent="0.2">
      <c r="E53" s="2"/>
    </row>
    <row r="54" spans="3:5" x14ac:dyDescent="0.2">
      <c r="E54" s="2"/>
    </row>
    <row r="55" spans="3:5" x14ac:dyDescent="0.2">
      <c r="E55" s="2"/>
    </row>
    <row r="56" spans="3:5" x14ac:dyDescent="0.2">
      <c r="E56" s="2"/>
    </row>
    <row r="57" spans="3:5" x14ac:dyDescent="0.2">
      <c r="E57" s="2"/>
    </row>
    <row r="58" spans="3:5" x14ac:dyDescent="0.2">
      <c r="E58" s="2"/>
    </row>
    <row r="59" spans="3:5" x14ac:dyDescent="0.2">
      <c r="E59" s="2"/>
    </row>
    <row r="60" spans="3:5" x14ac:dyDescent="0.2">
      <c r="E60" s="2"/>
    </row>
    <row r="61" spans="3:5" x14ac:dyDescent="0.2">
      <c r="E61" s="2"/>
    </row>
    <row r="62" spans="3:5" x14ac:dyDescent="0.2">
      <c r="E62" s="2"/>
    </row>
    <row r="63" spans="3:5" x14ac:dyDescent="0.2">
      <c r="E63" s="2"/>
    </row>
    <row r="64" spans="3:5" x14ac:dyDescent="0.2">
      <c r="E64" s="2"/>
    </row>
    <row r="65" spans="5:5" x14ac:dyDescent="0.2">
      <c r="E65" s="2"/>
    </row>
    <row r="66" spans="5:5" x14ac:dyDescent="0.2">
      <c r="E66" s="2"/>
    </row>
    <row r="67" spans="5:5" x14ac:dyDescent="0.2">
      <c r="E67" s="2"/>
    </row>
    <row r="68" spans="5:5" x14ac:dyDescent="0.2">
      <c r="E68" s="2"/>
    </row>
    <row r="69" spans="5:5" x14ac:dyDescent="0.2">
      <c r="E69" s="2"/>
    </row>
    <row r="70" spans="5:5" x14ac:dyDescent="0.2">
      <c r="E70" s="2"/>
    </row>
    <row r="71" spans="5:5" x14ac:dyDescent="0.2">
      <c r="E71" s="2"/>
    </row>
    <row r="72" spans="5:5" x14ac:dyDescent="0.2">
      <c r="E72" s="2"/>
    </row>
    <row r="73" spans="5:5" x14ac:dyDescent="0.2">
      <c r="E73" s="2"/>
    </row>
    <row r="74" spans="5:5" x14ac:dyDescent="0.2">
      <c r="E74" s="2"/>
    </row>
    <row r="75" spans="5:5" x14ac:dyDescent="0.2">
      <c r="E75" s="2"/>
    </row>
    <row r="76" spans="5:5" x14ac:dyDescent="0.2">
      <c r="E76" s="2"/>
    </row>
    <row r="77" spans="5:5" x14ac:dyDescent="0.2">
      <c r="E77" s="2"/>
    </row>
    <row r="78" spans="5:5" x14ac:dyDescent="0.2">
      <c r="E78" s="2"/>
    </row>
    <row r="79" spans="5:5" x14ac:dyDescent="0.2">
      <c r="E79" s="2"/>
    </row>
    <row r="80" spans="5:5" x14ac:dyDescent="0.2">
      <c r="E80" s="2"/>
    </row>
    <row r="81" spans="5:5" x14ac:dyDescent="0.2">
      <c r="E81" s="2"/>
    </row>
    <row r="82" spans="5:5" x14ac:dyDescent="0.2">
      <c r="E82" s="2"/>
    </row>
    <row r="83" spans="5:5" x14ac:dyDescent="0.2">
      <c r="E83" s="2"/>
    </row>
    <row r="84" spans="5:5" x14ac:dyDescent="0.2">
      <c r="E84" s="2"/>
    </row>
    <row r="85" spans="5:5" x14ac:dyDescent="0.2">
      <c r="E85" s="2"/>
    </row>
    <row r="86" spans="5:5" x14ac:dyDescent="0.2">
      <c r="E86" s="2"/>
    </row>
    <row r="87" spans="5:5" x14ac:dyDescent="0.2">
      <c r="E87" s="2"/>
    </row>
    <row r="88" spans="5:5" x14ac:dyDescent="0.2">
      <c r="E88" s="2"/>
    </row>
    <row r="89" spans="5:5" x14ac:dyDescent="0.2">
      <c r="E89" s="2"/>
    </row>
    <row r="90" spans="5:5" x14ac:dyDescent="0.2">
      <c r="E90" s="2"/>
    </row>
    <row r="91" spans="5:5" x14ac:dyDescent="0.2">
      <c r="E91" s="2"/>
    </row>
    <row r="92" spans="5:5" x14ac:dyDescent="0.2">
      <c r="E92" s="2"/>
    </row>
    <row r="93" spans="5:5" x14ac:dyDescent="0.2">
      <c r="E93" s="2"/>
    </row>
    <row r="94" spans="5:5" x14ac:dyDescent="0.2">
      <c r="E94" s="2"/>
    </row>
    <row r="95" spans="5:5" x14ac:dyDescent="0.2">
      <c r="E95" s="2"/>
    </row>
    <row r="96" spans="5:5" x14ac:dyDescent="0.2">
      <c r="E96" s="2"/>
    </row>
    <row r="97" spans="5:5" x14ac:dyDescent="0.2">
      <c r="E97" s="2"/>
    </row>
    <row r="98" spans="5:5" x14ac:dyDescent="0.2">
      <c r="E98" s="2"/>
    </row>
    <row r="99" spans="5:5" x14ac:dyDescent="0.2">
      <c r="E99" s="2"/>
    </row>
    <row r="100" spans="5:5" x14ac:dyDescent="0.2">
      <c r="E100" s="2"/>
    </row>
    <row r="101" spans="5:5" x14ac:dyDescent="0.2">
      <c r="E101" s="2"/>
    </row>
  </sheetData>
  <phoneticPr fontId="2" type="noConversion"/>
  <pageMargins left="1.1811023622047245" right="0.35433070866141736" top="0.9055118110236221" bottom="0.98425196850393704" header="0.39370078740157483" footer="0.51181102362204722"/>
  <pageSetup paperSize="9" orientation="portrait" r:id="rId1"/>
  <headerFooter alignWithMargins="0">
    <oddFooter>&amp;L&amp;"Calibri"&amp;11&amp;K000000&amp;8Dette dokumentet er basert på mal STY-600500, rev. 005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J87"/>
  <sheetViews>
    <sheetView workbookViewId="0">
      <selection activeCell="I167" sqref="I167"/>
    </sheetView>
  </sheetViews>
  <sheetFormatPr defaultColWidth="11.42578125" defaultRowHeight="13.5" outlineLevelRow="3" x14ac:dyDescent="0.2"/>
  <cols>
    <col min="1" max="1" width="2.5703125" style="2" customWidth="1"/>
    <col min="2" max="2" width="13.42578125" style="1" customWidth="1"/>
    <col min="3" max="3" width="35.5703125" style="2" customWidth="1"/>
    <col min="4" max="4" width="6.7109375" style="2" customWidth="1"/>
    <col min="5" max="5" width="9.28515625" style="3" customWidth="1"/>
    <col min="6" max="6" width="9.140625" style="217" customWidth="1"/>
    <col min="7" max="7" width="11.42578125" style="3"/>
    <col min="8" max="8" width="13.140625" style="3" customWidth="1"/>
    <col min="9" max="9" width="12.7109375" style="3" customWidth="1"/>
    <col min="10" max="10" width="14.140625" style="3" customWidth="1"/>
    <col min="11" max="16384" width="11.42578125" style="2"/>
  </cols>
  <sheetData>
    <row r="1" spans="2:10" x14ac:dyDescent="0.2">
      <c r="I1" s="2"/>
    </row>
    <row r="2" spans="2:10" ht="27" customHeight="1" x14ac:dyDescent="0.2">
      <c r="B2" s="94" t="s">
        <v>1960</v>
      </c>
      <c r="C2" s="33" t="s">
        <v>1995</v>
      </c>
      <c r="D2" s="34" t="s">
        <v>1992</v>
      </c>
      <c r="E2" s="35" t="s">
        <v>1993</v>
      </c>
      <c r="F2" s="139" t="s">
        <v>1994</v>
      </c>
      <c r="G2" s="35" t="s">
        <v>1962</v>
      </c>
      <c r="H2" s="36" t="s">
        <v>3351</v>
      </c>
      <c r="I2" s="35" t="s">
        <v>1963</v>
      </c>
      <c r="J2" s="35" t="s">
        <v>3342</v>
      </c>
    </row>
    <row r="3" spans="2:10" x14ac:dyDescent="0.2">
      <c r="B3" s="307" t="s">
        <v>701</v>
      </c>
      <c r="C3" s="285" t="s">
        <v>1292</v>
      </c>
      <c r="D3" s="30"/>
      <c r="E3" s="67"/>
      <c r="F3" s="142"/>
      <c r="G3" s="20"/>
      <c r="H3" s="20"/>
      <c r="I3" s="20"/>
      <c r="J3" s="41"/>
    </row>
    <row r="4" spans="2:10" x14ac:dyDescent="0.2">
      <c r="B4" s="491"/>
      <c r="C4" s="489"/>
      <c r="D4" s="30"/>
      <c r="E4" s="67"/>
      <c r="F4" s="142"/>
      <c r="G4" s="20"/>
      <c r="H4" s="20"/>
      <c r="I4" s="20"/>
      <c r="J4" s="20"/>
    </row>
    <row r="5" spans="2:10" x14ac:dyDescent="0.2">
      <c r="B5" s="491"/>
      <c r="C5" s="490" t="s">
        <v>4901</v>
      </c>
      <c r="D5" s="478" t="s">
        <v>3340</v>
      </c>
      <c r="E5" s="479"/>
      <c r="F5" s="480">
        <f>+H7+H25+H32</f>
        <v>0</v>
      </c>
      <c r="G5" s="481">
        <f>E5*F5</f>
        <v>0</v>
      </c>
      <c r="H5" s="481">
        <f>+G5</f>
        <v>0</v>
      </c>
      <c r="I5" s="20"/>
      <c r="J5" s="20"/>
    </row>
    <row r="6" spans="2:10" s="104" customFormat="1" x14ac:dyDescent="0.2">
      <c r="B6" s="492"/>
      <c r="C6" s="308"/>
      <c r="D6" s="268"/>
      <c r="E6" s="146"/>
      <c r="F6" s="147"/>
      <c r="G6" s="103"/>
      <c r="H6" s="103"/>
      <c r="I6" s="103"/>
      <c r="J6" s="103"/>
    </row>
    <row r="7" spans="2:10" ht="12.75" customHeight="1" collapsed="1" x14ac:dyDescent="0.2">
      <c r="B7" s="178" t="s">
        <v>703</v>
      </c>
      <c r="C7" s="522" t="s">
        <v>2070</v>
      </c>
      <c r="D7" s="49" t="s">
        <v>3339</v>
      </c>
      <c r="E7" s="51"/>
      <c r="F7" s="51"/>
      <c r="G7" s="52">
        <f t="shared" ref="G7:G30" si="0">E7*F7</f>
        <v>0</v>
      </c>
      <c r="H7" s="52">
        <f>SUM(G7:G23)</f>
        <v>0</v>
      </c>
      <c r="I7" s="20"/>
      <c r="J7" s="20"/>
    </row>
    <row r="8" spans="2:10" ht="12.75" hidden="1" customHeight="1" outlineLevel="2" collapsed="1" x14ac:dyDescent="0.2">
      <c r="B8" s="110" t="s">
        <v>1560</v>
      </c>
      <c r="C8" s="504" t="s">
        <v>3882</v>
      </c>
      <c r="D8" s="49" t="s">
        <v>1682</v>
      </c>
      <c r="E8" s="51"/>
      <c r="F8" s="51"/>
      <c r="G8" s="52">
        <f t="shared" si="0"/>
        <v>0</v>
      </c>
      <c r="H8" s="52"/>
      <c r="I8" s="20"/>
      <c r="J8" s="20"/>
    </row>
    <row r="9" spans="2:10" ht="12.75" hidden="1" customHeight="1" outlineLevel="3" x14ac:dyDescent="0.2">
      <c r="B9" s="110" t="s">
        <v>4214</v>
      </c>
      <c r="C9" s="505" t="s">
        <v>3308</v>
      </c>
      <c r="D9" s="49" t="s">
        <v>1682</v>
      </c>
      <c r="E9" s="51"/>
      <c r="F9" s="51"/>
      <c r="G9" s="52">
        <f t="shared" si="0"/>
        <v>0</v>
      </c>
      <c r="H9" s="52"/>
      <c r="I9" s="20"/>
      <c r="J9" s="20"/>
    </row>
    <row r="10" spans="2:10" ht="12.75" hidden="1" customHeight="1" outlineLevel="3" x14ac:dyDescent="0.2">
      <c r="B10" s="110" t="s">
        <v>4215</v>
      </c>
      <c r="C10" s="505" t="s">
        <v>3978</v>
      </c>
      <c r="D10" s="49" t="s">
        <v>1682</v>
      </c>
      <c r="E10" s="51"/>
      <c r="F10" s="51"/>
      <c r="G10" s="52">
        <f t="shared" si="0"/>
        <v>0</v>
      </c>
      <c r="H10" s="52"/>
      <c r="I10" s="20"/>
      <c r="J10" s="20"/>
    </row>
    <row r="11" spans="2:10" ht="12.75" hidden="1" customHeight="1" outlineLevel="3" x14ac:dyDescent="0.2">
      <c r="B11" s="110" t="s">
        <v>4216</v>
      </c>
      <c r="C11" s="505" t="s">
        <v>1764</v>
      </c>
      <c r="D11" s="49" t="s">
        <v>1682</v>
      </c>
      <c r="E11" s="51"/>
      <c r="F11" s="51"/>
      <c r="G11" s="52">
        <f t="shared" si="0"/>
        <v>0</v>
      </c>
      <c r="H11" s="52"/>
      <c r="I11" s="20"/>
      <c r="J11" s="20"/>
    </row>
    <row r="12" spans="2:10" ht="12.75" hidden="1" customHeight="1" outlineLevel="3" x14ac:dyDescent="0.2">
      <c r="B12" s="110" t="s">
        <v>4217</v>
      </c>
      <c r="C12" s="509" t="s">
        <v>1765</v>
      </c>
      <c r="D12" s="49" t="s">
        <v>1682</v>
      </c>
      <c r="E12" s="51"/>
      <c r="F12" s="51"/>
      <c r="G12" s="52">
        <f t="shared" si="0"/>
        <v>0</v>
      </c>
      <c r="H12" s="52"/>
      <c r="I12" s="20"/>
      <c r="J12" s="20"/>
    </row>
    <row r="13" spans="2:10" ht="12.75" hidden="1" customHeight="1" outlineLevel="3" x14ac:dyDescent="0.2">
      <c r="B13" s="110" t="s">
        <v>4218</v>
      </c>
      <c r="C13" s="509" t="s">
        <v>1766</v>
      </c>
      <c r="D13" s="49" t="s">
        <v>1682</v>
      </c>
      <c r="E13" s="51"/>
      <c r="F13" s="51"/>
      <c r="G13" s="52">
        <f t="shared" si="0"/>
        <v>0</v>
      </c>
      <c r="H13" s="52"/>
      <c r="I13" s="20"/>
      <c r="J13" s="20"/>
    </row>
    <row r="14" spans="2:10" ht="12.75" hidden="1" customHeight="1" outlineLevel="2" x14ac:dyDescent="0.2">
      <c r="B14" s="110" t="s">
        <v>1561</v>
      </c>
      <c r="C14" s="505" t="s">
        <v>3979</v>
      </c>
      <c r="D14" s="49" t="s">
        <v>3339</v>
      </c>
      <c r="E14" s="51"/>
      <c r="F14" s="51"/>
      <c r="G14" s="52">
        <f t="shared" si="0"/>
        <v>0</v>
      </c>
      <c r="H14" s="52"/>
      <c r="I14" s="20"/>
      <c r="J14" s="20"/>
    </row>
    <row r="15" spans="2:10" ht="12.75" hidden="1" customHeight="1" outlineLevel="2" x14ac:dyDescent="0.2">
      <c r="B15" s="110" t="s">
        <v>4219</v>
      </c>
      <c r="C15" s="505" t="s">
        <v>3980</v>
      </c>
      <c r="D15" s="49" t="s">
        <v>3339</v>
      </c>
      <c r="E15" s="51"/>
      <c r="F15" s="51"/>
      <c r="G15" s="52">
        <f t="shared" si="0"/>
        <v>0</v>
      </c>
      <c r="H15" s="52"/>
      <c r="I15" s="20"/>
      <c r="J15" s="20"/>
    </row>
    <row r="16" spans="2:10" ht="12.75" hidden="1" customHeight="1" outlineLevel="2" collapsed="1" x14ac:dyDescent="0.2">
      <c r="B16" s="110" t="s">
        <v>4220</v>
      </c>
      <c r="C16" s="505" t="s">
        <v>3524</v>
      </c>
      <c r="D16" s="49" t="s">
        <v>3339</v>
      </c>
      <c r="E16" s="51"/>
      <c r="F16" s="51"/>
      <c r="G16" s="52">
        <f t="shared" si="0"/>
        <v>0</v>
      </c>
      <c r="H16" s="52"/>
      <c r="I16" s="20"/>
      <c r="J16" s="20"/>
    </row>
    <row r="17" spans="2:10" ht="12.75" hidden="1" customHeight="1" outlineLevel="3" x14ac:dyDescent="0.2">
      <c r="B17" s="110" t="s">
        <v>4221</v>
      </c>
      <c r="C17" s="509" t="s">
        <v>3981</v>
      </c>
      <c r="D17" s="49" t="s">
        <v>1682</v>
      </c>
      <c r="E17" s="51"/>
      <c r="F17" s="51"/>
      <c r="G17" s="52">
        <f t="shared" si="0"/>
        <v>0</v>
      </c>
      <c r="H17" s="52"/>
      <c r="I17" s="20"/>
      <c r="J17" s="20"/>
    </row>
    <row r="18" spans="2:10" ht="12.75" hidden="1" customHeight="1" outlineLevel="3" x14ac:dyDescent="0.2">
      <c r="B18" s="110" t="s">
        <v>4222</v>
      </c>
      <c r="C18" s="505" t="s">
        <v>3982</v>
      </c>
      <c r="D18" s="49" t="s">
        <v>1682</v>
      </c>
      <c r="E18" s="51"/>
      <c r="F18" s="51"/>
      <c r="G18" s="52">
        <f t="shared" si="0"/>
        <v>0</v>
      </c>
      <c r="H18" s="52"/>
      <c r="I18" s="20"/>
      <c r="J18" s="20"/>
    </row>
    <row r="19" spans="2:10" ht="12.75" hidden="1" customHeight="1" outlineLevel="3" x14ac:dyDescent="0.2">
      <c r="B19" s="110" t="s">
        <v>4223</v>
      </c>
      <c r="C19" s="505" t="s">
        <v>3983</v>
      </c>
      <c r="D19" s="49" t="s">
        <v>1682</v>
      </c>
      <c r="E19" s="51"/>
      <c r="F19" s="51"/>
      <c r="G19" s="52">
        <f t="shared" si="0"/>
        <v>0</v>
      </c>
      <c r="H19" s="52"/>
      <c r="I19" s="20"/>
      <c r="J19" s="20"/>
    </row>
    <row r="20" spans="2:10" ht="12.75" hidden="1" customHeight="1" outlineLevel="3" x14ac:dyDescent="0.2">
      <c r="B20" s="110" t="s">
        <v>4224</v>
      </c>
      <c r="C20" s="505" t="s">
        <v>3984</v>
      </c>
      <c r="D20" s="49" t="s">
        <v>1682</v>
      </c>
      <c r="E20" s="51"/>
      <c r="F20" s="51"/>
      <c r="G20" s="52">
        <f t="shared" si="0"/>
        <v>0</v>
      </c>
      <c r="H20" s="52"/>
      <c r="I20" s="20"/>
      <c r="J20" s="20"/>
    </row>
    <row r="21" spans="2:10" ht="12.75" hidden="1" customHeight="1" outlineLevel="3" x14ac:dyDescent="0.2">
      <c r="B21" s="110" t="s">
        <v>4225</v>
      </c>
      <c r="C21" s="509" t="s">
        <v>3985</v>
      </c>
      <c r="D21" s="49" t="s">
        <v>1682</v>
      </c>
      <c r="E21" s="51"/>
      <c r="F21" s="51"/>
      <c r="G21" s="52">
        <f t="shared" si="0"/>
        <v>0</v>
      </c>
      <c r="H21" s="52"/>
      <c r="I21" s="20"/>
      <c r="J21" s="20"/>
    </row>
    <row r="22" spans="2:10" ht="12.75" hidden="1" customHeight="1" outlineLevel="3" x14ac:dyDescent="0.2">
      <c r="B22" s="110" t="s">
        <v>4226</v>
      </c>
      <c r="C22" s="512" t="s">
        <v>3525</v>
      </c>
      <c r="D22" s="49" t="s">
        <v>1682</v>
      </c>
      <c r="E22" s="51"/>
      <c r="F22" s="51"/>
      <c r="G22" s="52">
        <f t="shared" si="0"/>
        <v>0</v>
      </c>
      <c r="H22" s="52"/>
      <c r="I22" s="20"/>
      <c r="J22" s="20"/>
    </row>
    <row r="23" spans="2:10" ht="12.75" hidden="1" customHeight="1" outlineLevel="2" x14ac:dyDescent="0.2">
      <c r="B23" s="110" t="s">
        <v>1562</v>
      </c>
      <c r="C23" s="504" t="s">
        <v>4227</v>
      </c>
      <c r="D23" s="49" t="s">
        <v>1682</v>
      </c>
      <c r="E23" s="51"/>
      <c r="F23" s="51"/>
      <c r="G23" s="52">
        <f t="shared" si="0"/>
        <v>0</v>
      </c>
      <c r="H23" s="52"/>
      <c r="I23" s="20"/>
      <c r="J23" s="20"/>
    </row>
    <row r="24" spans="2:10" s="104" customFormat="1" x14ac:dyDescent="0.2">
      <c r="B24" s="183"/>
      <c r="C24" s="184"/>
      <c r="D24" s="309"/>
      <c r="E24" s="146"/>
      <c r="F24" s="146"/>
      <c r="G24" s="103"/>
      <c r="H24" s="103"/>
      <c r="I24" s="310"/>
      <c r="J24" s="103"/>
    </row>
    <row r="25" spans="2:10" ht="12.75" customHeight="1" collapsed="1" x14ac:dyDescent="0.2">
      <c r="B25" s="165" t="s">
        <v>704</v>
      </c>
      <c r="C25" s="508" t="s">
        <v>2071</v>
      </c>
      <c r="D25" s="49" t="s">
        <v>3339</v>
      </c>
      <c r="E25" s="51"/>
      <c r="F25" s="51"/>
      <c r="G25" s="52">
        <f t="shared" si="0"/>
        <v>0</v>
      </c>
      <c r="H25" s="52">
        <f>SUM(G25:G30)</f>
        <v>0</v>
      </c>
      <c r="I25" s="20"/>
      <c r="J25" s="20"/>
    </row>
    <row r="26" spans="2:10" ht="12.75" hidden="1" customHeight="1" outlineLevel="1" x14ac:dyDescent="0.2">
      <c r="B26" s="110" t="s">
        <v>1563</v>
      </c>
      <c r="C26" s="509" t="s">
        <v>3986</v>
      </c>
      <c r="D26" s="49" t="s">
        <v>3339</v>
      </c>
      <c r="E26" s="51"/>
      <c r="F26" s="51"/>
      <c r="G26" s="52">
        <f t="shared" si="0"/>
        <v>0</v>
      </c>
      <c r="H26" s="52"/>
      <c r="I26" s="20"/>
      <c r="J26" s="20"/>
    </row>
    <row r="27" spans="2:10" ht="12.75" hidden="1" customHeight="1" outlineLevel="1" x14ac:dyDescent="0.2">
      <c r="B27" s="114" t="s">
        <v>1564</v>
      </c>
      <c r="C27" s="509" t="s">
        <v>3987</v>
      </c>
      <c r="D27" s="49" t="s">
        <v>3339</v>
      </c>
      <c r="E27" s="51"/>
      <c r="F27" s="51"/>
      <c r="G27" s="52">
        <f t="shared" si="0"/>
        <v>0</v>
      </c>
      <c r="H27" s="52"/>
      <c r="I27" s="20"/>
      <c r="J27" s="20"/>
    </row>
    <row r="28" spans="2:10" ht="12.75" hidden="1" customHeight="1" outlineLevel="1" x14ac:dyDescent="0.2">
      <c r="B28" s="114" t="s">
        <v>1565</v>
      </c>
      <c r="C28" s="509" t="s">
        <v>3988</v>
      </c>
      <c r="D28" s="49" t="s">
        <v>3339</v>
      </c>
      <c r="E28" s="51"/>
      <c r="F28" s="51"/>
      <c r="G28" s="52">
        <f>E28*F28</f>
        <v>0</v>
      </c>
      <c r="H28" s="52"/>
      <c r="I28" s="20"/>
      <c r="J28" s="20"/>
    </row>
    <row r="29" spans="2:10" ht="12.75" hidden="1" customHeight="1" outlineLevel="1" x14ac:dyDescent="0.2">
      <c r="B29" s="114" t="s">
        <v>2480</v>
      </c>
      <c r="C29" s="509" t="s">
        <v>3989</v>
      </c>
      <c r="D29" s="49" t="s">
        <v>1682</v>
      </c>
      <c r="E29" s="51"/>
      <c r="F29" s="51"/>
      <c r="G29" s="52">
        <f t="shared" si="0"/>
        <v>0</v>
      </c>
      <c r="H29" s="52"/>
      <c r="I29" s="20"/>
      <c r="J29" s="20"/>
    </row>
    <row r="30" spans="2:10" hidden="1" outlineLevel="1" x14ac:dyDescent="0.2">
      <c r="B30" s="110" t="s">
        <v>1566</v>
      </c>
      <c r="C30" s="111" t="s">
        <v>3362</v>
      </c>
      <c r="D30" s="49" t="s">
        <v>3339</v>
      </c>
      <c r="E30" s="51"/>
      <c r="F30" s="51"/>
      <c r="G30" s="52">
        <f t="shared" si="0"/>
        <v>0</v>
      </c>
      <c r="H30" s="52"/>
      <c r="I30" s="20"/>
      <c r="J30" s="20"/>
    </row>
    <row r="31" spans="2:10" s="104" customFormat="1" x14ac:dyDescent="0.2">
      <c r="B31" s="183"/>
      <c r="C31" s="184"/>
      <c r="D31" s="309"/>
      <c r="E31" s="146"/>
      <c r="F31" s="146"/>
      <c r="G31" s="103"/>
      <c r="H31" s="103"/>
      <c r="I31" s="310"/>
      <c r="J31" s="103"/>
    </row>
    <row r="32" spans="2:10" ht="12.75" customHeight="1" collapsed="1" x14ac:dyDescent="0.2">
      <c r="B32" s="178" t="s">
        <v>3368</v>
      </c>
      <c r="C32" s="180" t="s">
        <v>581</v>
      </c>
      <c r="D32" s="49" t="s">
        <v>3339</v>
      </c>
      <c r="E32" s="51"/>
      <c r="F32" s="51"/>
      <c r="G32" s="52">
        <f t="shared" ref="G32:G46" si="1">E32*F32</f>
        <v>0</v>
      </c>
      <c r="H32" s="52">
        <f>SUM(G32:G46)</f>
        <v>0</v>
      </c>
      <c r="I32" s="20"/>
      <c r="J32" s="20"/>
    </row>
    <row r="33" spans="2:10" ht="12.75" hidden="1" customHeight="1" outlineLevel="1" x14ac:dyDescent="0.2">
      <c r="B33" s="110" t="s">
        <v>582</v>
      </c>
      <c r="C33" s="115"/>
      <c r="D33" s="49" t="s">
        <v>3339</v>
      </c>
      <c r="E33" s="51"/>
      <c r="F33" s="51"/>
      <c r="G33" s="52">
        <f t="shared" si="1"/>
        <v>0</v>
      </c>
      <c r="H33" s="52"/>
      <c r="I33" s="20"/>
      <c r="J33" s="20"/>
    </row>
    <row r="34" spans="2:10" ht="12.75" hidden="1" customHeight="1" outlineLevel="1" x14ac:dyDescent="0.2">
      <c r="B34" s="110" t="s">
        <v>583</v>
      </c>
      <c r="C34" s="115"/>
      <c r="D34" s="49" t="s">
        <v>3339</v>
      </c>
      <c r="E34" s="51"/>
      <c r="F34" s="51"/>
      <c r="G34" s="52">
        <f t="shared" si="1"/>
        <v>0</v>
      </c>
      <c r="H34" s="52"/>
      <c r="I34" s="20"/>
      <c r="J34" s="20"/>
    </row>
    <row r="35" spans="2:10" ht="12.75" hidden="1" customHeight="1" outlineLevel="1" x14ac:dyDescent="0.2">
      <c r="B35" s="110" t="s">
        <v>584</v>
      </c>
      <c r="C35" s="115"/>
      <c r="D35" s="49" t="s">
        <v>3339</v>
      </c>
      <c r="E35" s="51"/>
      <c r="F35" s="51"/>
      <c r="G35" s="52">
        <f t="shared" si="1"/>
        <v>0</v>
      </c>
      <c r="H35" s="52"/>
      <c r="I35" s="20"/>
      <c r="J35" s="20"/>
    </row>
    <row r="36" spans="2:10" ht="12.75" hidden="1" customHeight="1" outlineLevel="1" x14ac:dyDescent="0.2">
      <c r="B36" s="110" t="s">
        <v>585</v>
      </c>
      <c r="C36" s="111" t="s">
        <v>1897</v>
      </c>
      <c r="D36" s="49" t="s">
        <v>1682</v>
      </c>
      <c r="E36" s="51"/>
      <c r="F36" s="51"/>
      <c r="G36" s="52">
        <f t="shared" si="1"/>
        <v>0</v>
      </c>
      <c r="H36" s="52"/>
      <c r="I36" s="20"/>
      <c r="J36" s="20"/>
    </row>
    <row r="37" spans="2:10" ht="12.75" hidden="1" customHeight="1" outlineLevel="1" collapsed="1" x14ac:dyDescent="0.2">
      <c r="B37" s="110" t="s">
        <v>586</v>
      </c>
      <c r="C37" s="111" t="s">
        <v>3350</v>
      </c>
      <c r="D37" s="49" t="s">
        <v>2872</v>
      </c>
      <c r="E37" s="51"/>
      <c r="F37" s="51"/>
      <c r="G37" s="52">
        <f t="shared" si="1"/>
        <v>0</v>
      </c>
      <c r="H37" s="52"/>
      <c r="I37" s="20"/>
      <c r="J37" s="20"/>
    </row>
    <row r="38" spans="2:10" ht="12.75" hidden="1" customHeight="1" outlineLevel="2" x14ac:dyDescent="0.2">
      <c r="B38" s="113" t="s">
        <v>591</v>
      </c>
      <c r="C38" s="111" t="s">
        <v>594</v>
      </c>
      <c r="D38" s="49" t="s">
        <v>2872</v>
      </c>
      <c r="E38" s="51"/>
      <c r="F38" s="51"/>
      <c r="G38" s="52">
        <f t="shared" si="1"/>
        <v>0</v>
      </c>
      <c r="H38" s="52"/>
      <c r="I38" s="20"/>
      <c r="J38" s="20"/>
    </row>
    <row r="39" spans="2:10" ht="12.75" hidden="1" customHeight="1" outlineLevel="2" x14ac:dyDescent="0.2">
      <c r="B39" s="113" t="s">
        <v>592</v>
      </c>
      <c r="C39" s="111" t="s">
        <v>595</v>
      </c>
      <c r="D39" s="49" t="s">
        <v>2872</v>
      </c>
      <c r="E39" s="51"/>
      <c r="F39" s="51"/>
      <c r="G39" s="52">
        <f t="shared" si="1"/>
        <v>0</v>
      </c>
      <c r="H39" s="52"/>
      <c r="I39" s="20"/>
      <c r="J39" s="20"/>
    </row>
    <row r="40" spans="2:10" ht="12.75" hidden="1" customHeight="1" outlineLevel="2" x14ac:dyDescent="0.2">
      <c r="B40" s="113" t="s">
        <v>593</v>
      </c>
      <c r="C40" s="111" t="s">
        <v>2823</v>
      </c>
      <c r="D40" s="49" t="s">
        <v>2872</v>
      </c>
      <c r="E40" s="51"/>
      <c r="F40" s="51"/>
      <c r="G40" s="52">
        <f>E40*F40</f>
        <v>0</v>
      </c>
      <c r="H40" s="52"/>
      <c r="I40" s="20"/>
      <c r="J40" s="20"/>
    </row>
    <row r="41" spans="2:10" ht="12.75" hidden="1" customHeight="1" outlineLevel="2" x14ac:dyDescent="0.2">
      <c r="B41" s="113" t="s">
        <v>1898</v>
      </c>
      <c r="C41" s="111" t="s">
        <v>3362</v>
      </c>
      <c r="D41" s="49" t="s">
        <v>3339</v>
      </c>
      <c r="E41" s="51"/>
      <c r="F41" s="51"/>
      <c r="G41" s="52">
        <f>E41*F41</f>
        <v>0</v>
      </c>
      <c r="H41" s="52"/>
      <c r="I41" s="20"/>
      <c r="J41" s="20"/>
    </row>
    <row r="42" spans="2:10" ht="12.75" hidden="1" customHeight="1" outlineLevel="1" x14ac:dyDescent="0.2">
      <c r="B42" s="110" t="s">
        <v>588</v>
      </c>
      <c r="C42" s="111" t="s">
        <v>3353</v>
      </c>
      <c r="D42" s="49" t="s">
        <v>2872</v>
      </c>
      <c r="E42" s="51"/>
      <c r="F42" s="51"/>
      <c r="G42" s="52">
        <f>E42*F42</f>
        <v>0</v>
      </c>
      <c r="H42" s="52"/>
      <c r="I42" s="20"/>
      <c r="J42" s="20"/>
    </row>
    <row r="43" spans="2:10" hidden="1" outlineLevel="1" collapsed="1" x14ac:dyDescent="0.2">
      <c r="B43" s="110" t="s">
        <v>587</v>
      </c>
      <c r="C43" s="111" t="s">
        <v>3362</v>
      </c>
      <c r="D43" s="49" t="s">
        <v>3339</v>
      </c>
      <c r="E43" s="51"/>
      <c r="F43" s="51"/>
      <c r="G43" s="52">
        <f>E43*F43</f>
        <v>0</v>
      </c>
      <c r="H43" s="52"/>
      <c r="I43" s="20"/>
      <c r="J43" s="20"/>
    </row>
    <row r="44" spans="2:10" ht="12.75" hidden="1" customHeight="1" outlineLevel="2" x14ac:dyDescent="0.2">
      <c r="B44" s="113" t="s">
        <v>589</v>
      </c>
      <c r="C44" s="111" t="s">
        <v>3362</v>
      </c>
      <c r="D44" s="49" t="s">
        <v>3339</v>
      </c>
      <c r="E44" s="51"/>
      <c r="F44" s="51"/>
      <c r="G44" s="52">
        <f t="shared" si="1"/>
        <v>0</v>
      </c>
      <c r="H44" s="52"/>
      <c r="I44" s="20"/>
      <c r="J44" s="20"/>
    </row>
    <row r="45" spans="2:10" hidden="1" outlineLevel="2" x14ac:dyDescent="0.2">
      <c r="B45" s="113" t="s">
        <v>590</v>
      </c>
      <c r="C45" s="111" t="s">
        <v>3362</v>
      </c>
      <c r="D45" s="49" t="s">
        <v>3339</v>
      </c>
      <c r="E45" s="51"/>
      <c r="F45" s="51"/>
      <c r="G45" s="52">
        <f>E45*F45</f>
        <v>0</v>
      </c>
      <c r="H45" s="52"/>
      <c r="I45" s="20"/>
      <c r="J45" s="20"/>
    </row>
    <row r="46" spans="2:10" hidden="1" outlineLevel="2" x14ac:dyDescent="0.2">
      <c r="B46" s="113" t="s">
        <v>1899</v>
      </c>
      <c r="C46" s="111" t="s">
        <v>3362</v>
      </c>
      <c r="D46" s="49" t="s">
        <v>3339</v>
      </c>
      <c r="E46" s="51"/>
      <c r="F46" s="51"/>
      <c r="G46" s="52">
        <f t="shared" si="1"/>
        <v>0</v>
      </c>
      <c r="H46" s="52"/>
      <c r="I46" s="20"/>
      <c r="J46" s="20"/>
    </row>
    <row r="47" spans="2:10" x14ac:dyDescent="0.2">
      <c r="B47" s="311"/>
      <c r="C47" s="130"/>
      <c r="D47" s="25"/>
      <c r="E47" s="258"/>
      <c r="F47" s="312"/>
      <c r="G47" s="20"/>
      <c r="H47" s="20"/>
      <c r="I47" s="27"/>
      <c r="J47" s="20"/>
    </row>
    <row r="48" spans="2:10" ht="15" customHeight="1" thickBot="1" x14ac:dyDescent="0.25">
      <c r="B48" s="313"/>
      <c r="C48" s="314" t="s">
        <v>1293</v>
      </c>
      <c r="D48" s="315"/>
      <c r="E48" s="214"/>
      <c r="F48" s="215"/>
      <c r="G48" s="138"/>
      <c r="H48" s="138"/>
      <c r="I48" s="138">
        <f>SUM(H5:H32)</f>
        <v>0</v>
      </c>
      <c r="J48" s="138"/>
    </row>
    <row r="49" spans="9:10" x14ac:dyDescent="0.2">
      <c r="I49" s="2"/>
    </row>
    <row r="50" spans="9:10" x14ac:dyDescent="0.2">
      <c r="I50" s="2"/>
      <c r="J50" s="2"/>
    </row>
    <row r="51" spans="9:10" x14ac:dyDescent="0.2">
      <c r="I51" s="2"/>
      <c r="J51" s="2"/>
    </row>
    <row r="52" spans="9:10" x14ac:dyDescent="0.2">
      <c r="I52" s="2"/>
      <c r="J52" s="2"/>
    </row>
    <row r="53" spans="9:10" x14ac:dyDescent="0.2">
      <c r="I53" s="2"/>
      <c r="J53" s="2"/>
    </row>
    <row r="54" spans="9:10" x14ac:dyDescent="0.2">
      <c r="I54" s="2"/>
      <c r="J54" s="2"/>
    </row>
    <row r="55" spans="9:10" x14ac:dyDescent="0.2">
      <c r="I55" s="2"/>
      <c r="J55" s="2"/>
    </row>
    <row r="56" spans="9:10" x14ac:dyDescent="0.2">
      <c r="I56" s="2"/>
      <c r="J56" s="2"/>
    </row>
    <row r="57" spans="9:10" x14ac:dyDescent="0.2">
      <c r="I57" s="2"/>
      <c r="J57" s="2"/>
    </row>
    <row r="58" spans="9:10" x14ac:dyDescent="0.2">
      <c r="I58" s="2"/>
      <c r="J58" s="2"/>
    </row>
    <row r="59" spans="9:10" x14ac:dyDescent="0.2">
      <c r="I59" s="2"/>
      <c r="J59" s="2"/>
    </row>
    <row r="60" spans="9:10" x14ac:dyDescent="0.2">
      <c r="I60" s="2"/>
      <c r="J60" s="2"/>
    </row>
    <row r="61" spans="9:10" x14ac:dyDescent="0.2">
      <c r="I61" s="2"/>
      <c r="J61" s="2"/>
    </row>
    <row r="62" spans="9:10" x14ac:dyDescent="0.2">
      <c r="I62" s="2"/>
      <c r="J62" s="2"/>
    </row>
    <row r="63" spans="9:10" x14ac:dyDescent="0.2">
      <c r="I63" s="2"/>
      <c r="J63" s="2"/>
    </row>
    <row r="64" spans="9:10" x14ac:dyDescent="0.2">
      <c r="I64" s="2"/>
      <c r="J64" s="2"/>
    </row>
    <row r="65" spans="9:10" x14ac:dyDescent="0.2">
      <c r="I65" s="2"/>
      <c r="J65" s="2"/>
    </row>
    <row r="66" spans="9:10" x14ac:dyDescent="0.2">
      <c r="I66" s="2"/>
      <c r="J66" s="2"/>
    </row>
    <row r="67" spans="9:10" x14ac:dyDescent="0.2">
      <c r="I67" s="2"/>
      <c r="J67" s="2"/>
    </row>
    <row r="68" spans="9:10" x14ac:dyDescent="0.2">
      <c r="I68" s="2"/>
      <c r="J68" s="2"/>
    </row>
    <row r="69" spans="9:10" x14ac:dyDescent="0.2">
      <c r="J69" s="2"/>
    </row>
    <row r="70" spans="9:10" x14ac:dyDescent="0.2">
      <c r="J70" s="2"/>
    </row>
    <row r="71" spans="9:10" x14ac:dyDescent="0.2">
      <c r="J71" s="2"/>
    </row>
    <row r="72" spans="9:10" x14ac:dyDescent="0.2">
      <c r="J72" s="2"/>
    </row>
    <row r="73" spans="9:10" x14ac:dyDescent="0.2">
      <c r="J73" s="2"/>
    </row>
    <row r="74" spans="9:10" x14ac:dyDescent="0.2">
      <c r="J74" s="2"/>
    </row>
    <row r="75" spans="9:10" x14ac:dyDescent="0.2">
      <c r="J75" s="2"/>
    </row>
    <row r="76" spans="9:10" x14ac:dyDescent="0.2">
      <c r="J76" s="2"/>
    </row>
    <row r="77" spans="9:10" x14ac:dyDescent="0.2">
      <c r="J77" s="2"/>
    </row>
    <row r="78" spans="9:10" x14ac:dyDescent="0.2">
      <c r="J78" s="2"/>
    </row>
    <row r="79" spans="9:10" x14ac:dyDescent="0.2">
      <c r="J79" s="2"/>
    </row>
    <row r="80" spans="9:10" x14ac:dyDescent="0.2">
      <c r="J80" s="2"/>
    </row>
    <row r="81" spans="10:10" x14ac:dyDescent="0.2">
      <c r="J81" s="2"/>
    </row>
    <row r="82" spans="10:10" x14ac:dyDescent="0.2">
      <c r="J82" s="2"/>
    </row>
    <row r="83" spans="10:10" x14ac:dyDescent="0.2">
      <c r="J83" s="2"/>
    </row>
    <row r="84" spans="10:10" x14ac:dyDescent="0.2">
      <c r="J84" s="2"/>
    </row>
    <row r="85" spans="10:10" x14ac:dyDescent="0.2">
      <c r="J85" s="2"/>
    </row>
    <row r="86" spans="10:10" x14ac:dyDescent="0.2">
      <c r="J86" s="2"/>
    </row>
    <row r="87" spans="10:10" x14ac:dyDescent="0.2">
      <c r="J87" s="2"/>
    </row>
  </sheetData>
  <phoneticPr fontId="2" type="noConversion"/>
  <pageMargins left="0.43307086614173229" right="0.19685039370078741" top="0.98425196850393704" bottom="0.98425196850393704" header="0.51181102362204722" footer="0.51181102362204722"/>
  <pageSetup paperSize="9" scale="79" orientation="portrait" r:id="rId1"/>
  <headerFooter alignWithMargins="0">
    <oddFooter>&amp;C&amp;8Dette dokumentet er basert på mal STY-600500, rev. 005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J241"/>
  <sheetViews>
    <sheetView workbookViewId="0">
      <selection activeCell="I167" sqref="I167"/>
    </sheetView>
  </sheetViews>
  <sheetFormatPr defaultColWidth="11.42578125" defaultRowHeight="13.5" outlineLevelRow="4" x14ac:dyDescent="0.2"/>
  <cols>
    <col min="1" max="1" width="2.7109375" style="2" customWidth="1"/>
    <col min="2" max="2" width="11.140625" style="1" customWidth="1"/>
    <col min="3" max="3" width="45.7109375" style="2" customWidth="1"/>
    <col min="4" max="4" width="6.7109375" style="2" customWidth="1"/>
    <col min="5" max="5" width="11.42578125" style="3"/>
    <col min="6" max="6" width="11.42578125" style="217"/>
    <col min="7" max="7" width="11.42578125" style="3"/>
    <col min="8" max="8" width="12" style="3" customWidth="1"/>
    <col min="9" max="9" width="12.7109375" style="3" customWidth="1"/>
    <col min="10" max="10" width="23.42578125" style="3" customWidth="1"/>
    <col min="11" max="16384" width="11.42578125" style="2"/>
  </cols>
  <sheetData>
    <row r="1" spans="2:10" ht="9" customHeight="1" x14ac:dyDescent="0.2"/>
    <row r="2" spans="2:10" ht="24.75" customHeight="1" x14ac:dyDescent="0.2">
      <c r="B2" s="94" t="s">
        <v>1960</v>
      </c>
      <c r="C2" s="33" t="s">
        <v>1995</v>
      </c>
      <c r="D2" s="34" t="s">
        <v>1992</v>
      </c>
      <c r="E2" s="35" t="s">
        <v>1993</v>
      </c>
      <c r="F2" s="139" t="s">
        <v>1994</v>
      </c>
      <c r="G2" s="35" t="s">
        <v>1962</v>
      </c>
      <c r="H2" s="36" t="s">
        <v>3351</v>
      </c>
      <c r="I2" s="35" t="s">
        <v>1963</v>
      </c>
      <c r="J2" s="35" t="s">
        <v>3342</v>
      </c>
    </row>
    <row r="3" spans="2:10" s="153" customFormat="1" x14ac:dyDescent="0.2">
      <c r="B3" s="316" t="s">
        <v>1970</v>
      </c>
      <c r="C3" s="317" t="s">
        <v>1997</v>
      </c>
      <c r="D3" s="25"/>
      <c r="E3" s="258"/>
      <c r="F3" s="312"/>
      <c r="G3" s="20"/>
      <c r="H3" s="20"/>
      <c r="I3" s="27"/>
      <c r="J3" s="41"/>
    </row>
    <row r="4" spans="2:10" s="153" customFormat="1" x14ac:dyDescent="0.2">
      <c r="B4" s="493"/>
      <c r="C4" s="495"/>
      <c r="D4" s="25"/>
      <c r="E4" s="258"/>
      <c r="F4" s="312"/>
      <c r="G4" s="20"/>
      <c r="H4" s="20"/>
      <c r="I4" s="238"/>
      <c r="J4" s="482"/>
    </row>
    <row r="5" spans="2:10" s="153" customFormat="1" collapsed="1" x14ac:dyDescent="0.2">
      <c r="B5" s="526"/>
      <c r="C5" s="477" t="s">
        <v>4901</v>
      </c>
      <c r="D5" s="478" t="s">
        <v>3340</v>
      </c>
      <c r="E5" s="479"/>
      <c r="F5" s="480">
        <f>+H7+H10+H21+H110+H153+H160+H177+H186+H193+H198</f>
        <v>0</v>
      </c>
      <c r="G5" s="481">
        <f>E5*F5</f>
        <v>0</v>
      </c>
      <c r="H5" s="481">
        <f>+G5</f>
        <v>0</v>
      </c>
      <c r="I5" s="27"/>
      <c r="J5" s="494"/>
    </row>
    <row r="6" spans="2:10" s="160" customFormat="1" hidden="1" outlineLevel="1" x14ac:dyDescent="0.2">
      <c r="B6" s="154"/>
      <c r="C6" s="155"/>
      <c r="D6" s="309"/>
      <c r="E6" s="157"/>
      <c r="F6" s="318"/>
      <c r="G6" s="103"/>
      <c r="H6" s="103"/>
      <c r="I6" s="310"/>
      <c r="J6" s="148"/>
    </row>
    <row r="7" spans="2:10" s="153" customFormat="1" ht="12.75" hidden="1" customHeight="1" outlineLevel="1" x14ac:dyDescent="0.2">
      <c r="B7" s="149" t="s">
        <v>3344</v>
      </c>
      <c r="C7" s="150" t="s">
        <v>3345</v>
      </c>
      <c r="D7" s="28"/>
      <c r="E7" s="152"/>
      <c r="F7" s="152"/>
      <c r="G7" s="52">
        <f>E7*F7</f>
        <v>0</v>
      </c>
      <c r="H7" s="52">
        <f>SUM(G7:G7)</f>
        <v>0</v>
      </c>
      <c r="I7" s="553" t="s">
        <v>1309</v>
      </c>
      <c r="J7" s="554"/>
    </row>
    <row r="8" spans="2:10" x14ac:dyDescent="0.2">
      <c r="B8" s="319"/>
      <c r="C8" s="320"/>
      <c r="D8" s="268"/>
      <c r="E8" s="146"/>
      <c r="F8" s="146"/>
      <c r="G8" s="103"/>
      <c r="H8" s="103"/>
      <c r="I8" s="321"/>
      <c r="J8" s="322"/>
    </row>
    <row r="9" spans="2:10" ht="27" x14ac:dyDescent="0.2">
      <c r="B9" s="149" t="s">
        <v>1294</v>
      </c>
      <c r="C9" s="150" t="s">
        <v>3346</v>
      </c>
      <c r="D9" s="323"/>
      <c r="E9" s="170"/>
      <c r="F9" s="170"/>
      <c r="G9" s="171"/>
      <c r="H9" s="171"/>
      <c r="I9" s="324"/>
      <c r="J9" s="174"/>
    </row>
    <row r="10" spans="2:10" collapsed="1" x14ac:dyDescent="0.2">
      <c r="B10" s="325" t="s">
        <v>1210</v>
      </c>
      <c r="C10" s="326" t="s">
        <v>3446</v>
      </c>
      <c r="D10" s="49" t="s">
        <v>3339</v>
      </c>
      <c r="E10" s="51"/>
      <c r="F10" s="51"/>
      <c r="G10" s="52">
        <f>E10*F10</f>
        <v>0</v>
      </c>
      <c r="H10" s="52">
        <f>SUM(G10:G10)</f>
        <v>0</v>
      </c>
      <c r="I10" s="327"/>
      <c r="J10" s="174"/>
    </row>
    <row r="11" spans="2:10" ht="12.75" hidden="1" customHeight="1" outlineLevel="1" x14ac:dyDescent="0.2">
      <c r="B11" s="328" t="s">
        <v>1211</v>
      </c>
      <c r="C11" s="326" t="s">
        <v>1212</v>
      </c>
      <c r="D11" s="49"/>
      <c r="E11" s="51"/>
      <c r="F11" s="51"/>
      <c r="G11" s="52"/>
      <c r="H11" s="52"/>
      <c r="I11" s="560" t="s">
        <v>1304</v>
      </c>
      <c r="J11" s="561"/>
    </row>
    <row r="12" spans="2:10" ht="12.75" hidden="1" customHeight="1" outlineLevel="1" x14ac:dyDescent="0.2">
      <c r="B12" s="328" t="s">
        <v>3363</v>
      </c>
      <c r="C12" s="326" t="s">
        <v>3364</v>
      </c>
      <c r="D12" s="49"/>
      <c r="E12" s="51"/>
      <c r="F12" s="51"/>
      <c r="G12" s="52"/>
      <c r="H12" s="52"/>
      <c r="I12" s="560" t="s">
        <v>1305</v>
      </c>
      <c r="J12" s="561"/>
    </row>
    <row r="13" spans="2:10" ht="12.75" hidden="1" customHeight="1" outlineLevel="1" x14ac:dyDescent="0.2">
      <c r="B13" s="325" t="s">
        <v>1219</v>
      </c>
      <c r="C13" s="326" t="s">
        <v>1220</v>
      </c>
      <c r="D13" s="49"/>
      <c r="E13" s="51"/>
      <c r="F13" s="51"/>
      <c r="G13" s="52"/>
      <c r="H13" s="52"/>
      <c r="I13" s="560" t="s">
        <v>1306</v>
      </c>
      <c r="J13" s="561"/>
    </row>
    <row r="14" spans="2:10" ht="12.75" hidden="1" customHeight="1" outlineLevel="1" x14ac:dyDescent="0.2">
      <c r="B14" s="325" t="s">
        <v>3370</v>
      </c>
      <c r="C14" s="326" t="s">
        <v>3371</v>
      </c>
      <c r="D14" s="49"/>
      <c r="E14" s="51"/>
      <c r="F14" s="51"/>
      <c r="G14" s="52"/>
      <c r="H14" s="52"/>
      <c r="I14" s="560" t="s">
        <v>1307</v>
      </c>
      <c r="J14" s="561"/>
    </row>
    <row r="15" spans="2:10" x14ac:dyDescent="0.2">
      <c r="B15" s="319"/>
      <c r="C15" s="320"/>
      <c r="D15" s="268"/>
      <c r="E15" s="146"/>
      <c r="F15" s="146"/>
      <c r="G15" s="103"/>
      <c r="H15" s="103"/>
      <c r="I15" s="329"/>
      <c r="J15" s="322"/>
    </row>
    <row r="16" spans="2:10" x14ac:dyDescent="0.2">
      <c r="B16" s="325" t="s">
        <v>3366</v>
      </c>
      <c r="C16" s="326" t="s">
        <v>3367</v>
      </c>
      <c r="D16" s="49"/>
      <c r="E16" s="51"/>
      <c r="F16" s="51"/>
      <c r="G16" s="52"/>
      <c r="H16" s="52"/>
      <c r="I16" s="558" t="s">
        <v>1308</v>
      </c>
      <c r="J16" s="559"/>
    </row>
    <row r="17" spans="2:10" collapsed="1" x14ac:dyDescent="0.2">
      <c r="B17" s="319"/>
      <c r="C17" s="320"/>
      <c r="D17" s="268"/>
      <c r="E17" s="146"/>
      <c r="F17" s="146"/>
      <c r="G17" s="103"/>
      <c r="H17" s="103"/>
      <c r="I17" s="329"/>
      <c r="J17" s="322"/>
    </row>
    <row r="18" spans="2:10" ht="27" hidden="1" outlineLevel="1" x14ac:dyDescent="0.2">
      <c r="B18" s="328" t="s">
        <v>3209</v>
      </c>
      <c r="C18" s="326" t="s">
        <v>3210</v>
      </c>
      <c r="D18" s="49"/>
      <c r="E18" s="51"/>
      <c r="F18" s="51"/>
      <c r="G18" s="52"/>
      <c r="H18" s="52"/>
      <c r="I18" s="560" t="s">
        <v>3173</v>
      </c>
      <c r="J18" s="561"/>
    </row>
    <row r="19" spans="2:10" ht="27" hidden="1" outlineLevel="1" x14ac:dyDescent="0.2">
      <c r="B19" s="325" t="s">
        <v>3216</v>
      </c>
      <c r="C19" s="326" t="s">
        <v>3217</v>
      </c>
      <c r="D19" s="49"/>
      <c r="E19" s="51"/>
      <c r="F19" s="51"/>
      <c r="G19" s="52"/>
      <c r="H19" s="52"/>
      <c r="I19" s="560" t="s">
        <v>3176</v>
      </c>
      <c r="J19" s="561"/>
    </row>
    <row r="20" spans="2:10" hidden="1" outlineLevel="1" x14ac:dyDescent="0.2">
      <c r="B20" s="330"/>
      <c r="C20" s="331"/>
      <c r="D20" s="309"/>
      <c r="E20" s="146"/>
      <c r="F20" s="146"/>
      <c r="G20" s="103"/>
      <c r="H20" s="103"/>
      <c r="I20" s="103"/>
      <c r="J20" s="103"/>
    </row>
    <row r="21" spans="2:10" collapsed="1" x14ac:dyDescent="0.2">
      <c r="B21" s="149" t="s">
        <v>3347</v>
      </c>
      <c r="C21" s="150" t="s">
        <v>3348</v>
      </c>
      <c r="D21" s="49" t="s">
        <v>1682</v>
      </c>
      <c r="E21" s="51"/>
      <c r="F21" s="51"/>
      <c r="G21" s="52">
        <f t="shared" ref="G21:G45" si="0">E21*F21</f>
        <v>0</v>
      </c>
      <c r="H21" s="52">
        <f>SUM(G21:G108)</f>
        <v>0</v>
      </c>
      <c r="I21" s="20"/>
      <c r="J21" s="20"/>
    </row>
    <row r="22" spans="2:10" hidden="1" outlineLevel="1" x14ac:dyDescent="0.2">
      <c r="B22" s="325" t="s">
        <v>3219</v>
      </c>
      <c r="C22" s="326" t="s">
        <v>3446</v>
      </c>
      <c r="D22" s="49" t="s">
        <v>3339</v>
      </c>
      <c r="E22" s="51"/>
      <c r="F22" s="51"/>
      <c r="G22" s="52">
        <f t="shared" si="0"/>
        <v>0</v>
      </c>
      <c r="H22" s="52"/>
      <c r="I22" s="20"/>
      <c r="J22" s="20"/>
    </row>
    <row r="23" spans="2:10" hidden="1" outlineLevel="1" collapsed="1" x14ac:dyDescent="0.2">
      <c r="B23" s="325" t="s">
        <v>3372</v>
      </c>
      <c r="C23" s="523" t="s">
        <v>4266</v>
      </c>
      <c r="D23" s="49" t="s">
        <v>1682</v>
      </c>
      <c r="E23" s="51"/>
      <c r="F23" s="51"/>
      <c r="G23" s="52">
        <f t="shared" si="0"/>
        <v>0</v>
      </c>
      <c r="H23" s="52"/>
      <c r="I23" s="20"/>
      <c r="J23" s="20"/>
    </row>
    <row r="24" spans="2:10" hidden="1" outlineLevel="2" collapsed="1" x14ac:dyDescent="0.2">
      <c r="B24" s="332" t="s">
        <v>3373</v>
      </c>
      <c r="C24" s="333" t="s">
        <v>3374</v>
      </c>
      <c r="D24" s="49" t="s">
        <v>1682</v>
      </c>
      <c r="E24" s="51"/>
      <c r="F24" s="51"/>
      <c r="G24" s="52">
        <f t="shared" si="0"/>
        <v>0</v>
      </c>
      <c r="H24" s="52"/>
      <c r="I24" s="20"/>
      <c r="J24" s="20"/>
    </row>
    <row r="25" spans="2:10" hidden="1" outlineLevel="3" x14ac:dyDescent="0.2">
      <c r="B25" s="334" t="s">
        <v>3220</v>
      </c>
      <c r="C25" s="524" t="s">
        <v>4029</v>
      </c>
      <c r="D25" s="49" t="s">
        <v>1682</v>
      </c>
      <c r="E25" s="51"/>
      <c r="F25" s="51"/>
      <c r="G25" s="52">
        <f t="shared" si="0"/>
        <v>0</v>
      </c>
      <c r="H25" s="52"/>
      <c r="I25" s="20"/>
      <c r="J25" s="20"/>
    </row>
    <row r="26" spans="2:10" hidden="1" outlineLevel="3" x14ac:dyDescent="0.2">
      <c r="B26" s="334" t="s">
        <v>3221</v>
      </c>
      <c r="C26" s="524" t="s">
        <v>4030</v>
      </c>
      <c r="D26" s="49" t="s">
        <v>1682</v>
      </c>
      <c r="E26" s="51"/>
      <c r="F26" s="51"/>
      <c r="G26" s="52">
        <f t="shared" si="0"/>
        <v>0</v>
      </c>
      <c r="H26" s="52"/>
      <c r="I26" s="20"/>
      <c r="J26" s="20"/>
    </row>
    <row r="27" spans="2:10" hidden="1" outlineLevel="3" x14ac:dyDescent="0.2">
      <c r="B27" s="334" t="s">
        <v>3222</v>
      </c>
      <c r="C27" s="524" t="s">
        <v>4031</v>
      </c>
      <c r="D27" s="49" t="s">
        <v>1682</v>
      </c>
      <c r="E27" s="51"/>
      <c r="F27" s="51"/>
      <c r="G27" s="52">
        <f t="shared" si="0"/>
        <v>0</v>
      </c>
      <c r="H27" s="52"/>
      <c r="I27" s="20"/>
      <c r="J27" s="20"/>
    </row>
    <row r="28" spans="2:10" hidden="1" outlineLevel="3" x14ac:dyDescent="0.2">
      <c r="B28" s="334" t="s">
        <v>3223</v>
      </c>
      <c r="C28" s="524" t="s">
        <v>4032</v>
      </c>
      <c r="D28" s="49" t="s">
        <v>1682</v>
      </c>
      <c r="E28" s="51"/>
      <c r="F28" s="51"/>
      <c r="G28" s="52">
        <f t="shared" si="0"/>
        <v>0</v>
      </c>
      <c r="H28" s="52"/>
      <c r="I28" s="20"/>
      <c r="J28" s="20"/>
    </row>
    <row r="29" spans="2:10" hidden="1" outlineLevel="3" x14ac:dyDescent="0.2">
      <c r="B29" s="334" t="s">
        <v>3224</v>
      </c>
      <c r="C29" s="524" t="s">
        <v>4033</v>
      </c>
      <c r="D29" s="49" t="s">
        <v>1682</v>
      </c>
      <c r="E29" s="51"/>
      <c r="F29" s="51"/>
      <c r="G29" s="52">
        <f t="shared" si="0"/>
        <v>0</v>
      </c>
      <c r="H29" s="52"/>
      <c r="I29" s="20"/>
      <c r="J29" s="20"/>
    </row>
    <row r="30" spans="2:10" hidden="1" outlineLevel="3" x14ac:dyDescent="0.2">
      <c r="B30" s="334" t="s">
        <v>3225</v>
      </c>
      <c r="C30" s="524" t="s">
        <v>4034</v>
      </c>
      <c r="D30" s="49" t="s">
        <v>1682</v>
      </c>
      <c r="E30" s="51"/>
      <c r="F30" s="51"/>
      <c r="G30" s="52">
        <f>E30*F30</f>
        <v>0</v>
      </c>
      <c r="H30" s="52"/>
      <c r="I30" s="20"/>
      <c r="J30" s="20"/>
    </row>
    <row r="31" spans="2:10" hidden="1" outlineLevel="2" collapsed="1" x14ac:dyDescent="0.2">
      <c r="B31" s="332" t="s">
        <v>3406</v>
      </c>
      <c r="C31" s="333" t="s">
        <v>3407</v>
      </c>
      <c r="D31" s="49" t="s">
        <v>2872</v>
      </c>
      <c r="E31" s="51"/>
      <c r="F31" s="51"/>
      <c r="G31" s="52">
        <f t="shared" si="0"/>
        <v>0</v>
      </c>
      <c r="H31" s="52"/>
      <c r="I31" s="20"/>
      <c r="J31" s="20"/>
    </row>
    <row r="32" spans="2:10" hidden="1" outlineLevel="3" collapsed="1" x14ac:dyDescent="0.2">
      <c r="B32" s="334" t="s">
        <v>3375</v>
      </c>
      <c r="C32" s="333" t="s">
        <v>3376</v>
      </c>
      <c r="D32" s="49" t="s">
        <v>2872</v>
      </c>
      <c r="E32" s="51"/>
      <c r="F32" s="51"/>
      <c r="G32" s="52">
        <f>E32*F32</f>
        <v>0</v>
      </c>
      <c r="H32" s="52"/>
      <c r="I32" s="20"/>
      <c r="J32" s="20"/>
    </row>
    <row r="33" spans="2:10" hidden="1" outlineLevel="4" x14ac:dyDescent="0.2">
      <c r="B33" s="425" t="s">
        <v>4267</v>
      </c>
      <c r="C33" s="524" t="s">
        <v>4268</v>
      </c>
      <c r="D33" s="49" t="s">
        <v>2872</v>
      </c>
      <c r="E33" s="51"/>
      <c r="F33" s="51"/>
      <c r="G33" s="52">
        <f>E33*F33</f>
        <v>0</v>
      </c>
      <c r="H33" s="52"/>
      <c r="I33" s="20"/>
      <c r="J33" s="20"/>
    </row>
    <row r="34" spans="2:10" hidden="1" outlineLevel="4" x14ac:dyDescent="0.2">
      <c r="B34" s="425" t="s">
        <v>4269</v>
      </c>
      <c r="C34" s="524" t="s">
        <v>4270</v>
      </c>
      <c r="D34" s="49" t="s">
        <v>2872</v>
      </c>
      <c r="E34" s="51"/>
      <c r="F34" s="51"/>
      <c r="G34" s="52">
        <f>E34*F34</f>
        <v>0</v>
      </c>
      <c r="H34" s="52"/>
      <c r="I34" s="20"/>
      <c r="J34" s="20"/>
    </row>
    <row r="35" spans="2:10" hidden="1" outlineLevel="4" x14ac:dyDescent="0.2">
      <c r="B35" s="425" t="s">
        <v>4271</v>
      </c>
      <c r="C35" s="524" t="s">
        <v>4272</v>
      </c>
      <c r="D35" s="49" t="s">
        <v>2872</v>
      </c>
      <c r="E35" s="51"/>
      <c r="F35" s="51"/>
      <c r="G35" s="52">
        <f>E35*F35</f>
        <v>0</v>
      </c>
      <c r="H35" s="52"/>
      <c r="I35" s="20"/>
      <c r="J35" s="20"/>
    </row>
    <row r="36" spans="2:10" hidden="1" outlineLevel="4" x14ac:dyDescent="0.2">
      <c r="B36" s="425" t="s">
        <v>4273</v>
      </c>
      <c r="C36" s="524" t="s">
        <v>4274</v>
      </c>
      <c r="D36" s="49" t="s">
        <v>2872</v>
      </c>
      <c r="E36" s="51"/>
      <c r="F36" s="51"/>
      <c r="G36" s="52">
        <f>E36*F36</f>
        <v>0</v>
      </c>
      <c r="H36" s="52"/>
      <c r="I36" s="20"/>
      <c r="J36" s="20"/>
    </row>
    <row r="37" spans="2:10" hidden="1" outlineLevel="3" collapsed="1" x14ac:dyDescent="0.2">
      <c r="B37" s="334" t="s">
        <v>3227</v>
      </c>
      <c r="C37" s="333" t="s">
        <v>3229</v>
      </c>
      <c r="D37" s="49" t="s">
        <v>2872</v>
      </c>
      <c r="E37" s="51"/>
      <c r="F37" s="51"/>
      <c r="G37" s="52">
        <f t="shared" si="0"/>
        <v>0</v>
      </c>
      <c r="H37" s="52"/>
      <c r="I37" s="20"/>
      <c r="J37" s="20"/>
    </row>
    <row r="38" spans="2:10" hidden="1" outlineLevel="4" x14ac:dyDescent="0.2">
      <c r="B38" s="334" t="s">
        <v>4275</v>
      </c>
      <c r="C38" s="524" t="s">
        <v>4035</v>
      </c>
      <c r="D38" s="49" t="s">
        <v>2872</v>
      </c>
      <c r="E38" s="51"/>
      <c r="F38" s="51"/>
      <c r="G38" s="52">
        <f t="shared" si="0"/>
        <v>0</v>
      </c>
      <c r="H38" s="52"/>
      <c r="I38" s="20"/>
      <c r="J38" s="20"/>
    </row>
    <row r="39" spans="2:10" hidden="1" outlineLevel="4" x14ac:dyDescent="0.2">
      <c r="B39" s="334" t="s">
        <v>4276</v>
      </c>
      <c r="C39" s="524" t="s">
        <v>4036</v>
      </c>
      <c r="D39" s="49" t="s">
        <v>2872</v>
      </c>
      <c r="E39" s="51"/>
      <c r="F39" s="51"/>
      <c r="G39" s="52">
        <f t="shared" si="0"/>
        <v>0</v>
      </c>
      <c r="H39" s="52"/>
      <c r="I39" s="20"/>
      <c r="J39" s="20"/>
    </row>
    <row r="40" spans="2:10" hidden="1" outlineLevel="3" collapsed="1" x14ac:dyDescent="0.2">
      <c r="B40" s="334" t="s">
        <v>4277</v>
      </c>
      <c r="C40" s="524" t="s">
        <v>4037</v>
      </c>
      <c r="D40" s="49" t="s">
        <v>2872</v>
      </c>
      <c r="E40" s="51"/>
      <c r="F40" s="51"/>
      <c r="G40" s="52">
        <f t="shared" si="0"/>
        <v>0</v>
      </c>
      <c r="H40" s="52"/>
      <c r="I40" s="20"/>
      <c r="J40" s="20"/>
    </row>
    <row r="41" spans="2:10" hidden="1" outlineLevel="4" x14ac:dyDescent="0.2">
      <c r="B41" s="425" t="s">
        <v>4278</v>
      </c>
      <c r="C41" s="524" t="s">
        <v>4038</v>
      </c>
      <c r="D41" s="49" t="s">
        <v>2872</v>
      </c>
      <c r="E41" s="51"/>
      <c r="F41" s="51"/>
      <c r="G41" s="52">
        <f t="shared" si="0"/>
        <v>0</v>
      </c>
      <c r="H41" s="52"/>
      <c r="I41" s="20"/>
      <c r="J41" s="20"/>
    </row>
    <row r="42" spans="2:10" hidden="1" outlineLevel="4" x14ac:dyDescent="0.2">
      <c r="B42" s="425" t="s">
        <v>4279</v>
      </c>
      <c r="C42" s="524" t="s">
        <v>4039</v>
      </c>
      <c r="D42" s="49" t="s">
        <v>2872</v>
      </c>
      <c r="E42" s="51"/>
      <c r="F42" s="51"/>
      <c r="G42" s="52">
        <f t="shared" si="0"/>
        <v>0</v>
      </c>
      <c r="H42" s="52"/>
      <c r="I42" s="20"/>
      <c r="J42" s="20"/>
    </row>
    <row r="43" spans="2:10" hidden="1" outlineLevel="4" x14ac:dyDescent="0.2">
      <c r="B43" s="425" t="s">
        <v>4280</v>
      </c>
      <c r="C43" s="524" t="s">
        <v>4040</v>
      </c>
      <c r="D43" s="49" t="s">
        <v>2872</v>
      </c>
      <c r="E43" s="51"/>
      <c r="F43" s="51"/>
      <c r="G43" s="52">
        <f t="shared" si="0"/>
        <v>0</v>
      </c>
      <c r="H43" s="52"/>
      <c r="I43" s="20"/>
      <c r="J43" s="20"/>
    </row>
    <row r="44" spans="2:10" hidden="1" outlineLevel="4" x14ac:dyDescent="0.2">
      <c r="B44" s="425" t="s">
        <v>4281</v>
      </c>
      <c r="C44" s="524" t="s">
        <v>4041</v>
      </c>
      <c r="D44" s="49" t="s">
        <v>2872</v>
      </c>
      <c r="E44" s="51"/>
      <c r="F44" s="51"/>
      <c r="G44" s="52">
        <f t="shared" si="0"/>
        <v>0</v>
      </c>
      <c r="H44" s="52"/>
      <c r="I44" s="20"/>
      <c r="J44" s="20"/>
    </row>
    <row r="45" spans="2:10" hidden="1" outlineLevel="3" x14ac:dyDescent="0.2">
      <c r="B45" s="334" t="s">
        <v>3228</v>
      </c>
      <c r="C45" s="333" t="s">
        <v>3362</v>
      </c>
      <c r="D45" s="49" t="s">
        <v>3339</v>
      </c>
      <c r="E45" s="51"/>
      <c r="F45" s="51"/>
      <c r="G45" s="52">
        <f t="shared" si="0"/>
        <v>0</v>
      </c>
      <c r="H45" s="52"/>
      <c r="I45" s="20"/>
      <c r="J45" s="20"/>
    </row>
    <row r="46" spans="2:10" hidden="1" outlineLevel="2" collapsed="1" x14ac:dyDescent="0.2">
      <c r="B46" s="332" t="s">
        <v>3230</v>
      </c>
      <c r="C46" s="333" t="s">
        <v>3231</v>
      </c>
      <c r="D46" s="49" t="s">
        <v>2872</v>
      </c>
      <c r="E46" s="51"/>
      <c r="F46" s="51"/>
      <c r="G46" s="52">
        <f t="shared" ref="G46:G52" si="1">E46*F46</f>
        <v>0</v>
      </c>
      <c r="H46" s="52"/>
      <c r="I46" s="20"/>
      <c r="J46" s="20"/>
    </row>
    <row r="47" spans="2:10" hidden="1" outlineLevel="3" x14ac:dyDescent="0.2">
      <c r="B47" s="334" t="s">
        <v>3232</v>
      </c>
      <c r="C47" s="333" t="s">
        <v>3242</v>
      </c>
      <c r="D47" s="49" t="s">
        <v>2872</v>
      </c>
      <c r="E47" s="51"/>
      <c r="F47" s="51"/>
      <c r="G47" s="52">
        <f t="shared" si="1"/>
        <v>0</v>
      </c>
      <c r="H47" s="52"/>
      <c r="I47" s="20"/>
      <c r="J47" s="20"/>
    </row>
    <row r="48" spans="2:10" hidden="1" outlineLevel="3" x14ac:dyDescent="0.2">
      <c r="B48" s="334" t="s">
        <v>3233</v>
      </c>
      <c r="C48" s="333" t="s">
        <v>3241</v>
      </c>
      <c r="D48" s="49" t="s">
        <v>2872</v>
      </c>
      <c r="E48" s="51"/>
      <c r="F48" s="51"/>
      <c r="G48" s="52">
        <f t="shared" si="1"/>
        <v>0</v>
      </c>
      <c r="H48" s="52"/>
      <c r="I48" s="20"/>
      <c r="J48" s="20"/>
    </row>
    <row r="49" spans="2:10" hidden="1" outlineLevel="3" x14ac:dyDescent="0.2">
      <c r="B49" s="334" t="s">
        <v>3234</v>
      </c>
      <c r="C49" s="333" t="s">
        <v>3240</v>
      </c>
      <c r="D49" s="49" t="s">
        <v>2872</v>
      </c>
      <c r="E49" s="51"/>
      <c r="F49" s="51"/>
      <c r="G49" s="52">
        <f t="shared" si="1"/>
        <v>0</v>
      </c>
      <c r="H49" s="52"/>
      <c r="I49" s="20"/>
      <c r="J49" s="20"/>
    </row>
    <row r="50" spans="2:10" hidden="1" outlineLevel="3" x14ac:dyDescent="0.2">
      <c r="B50" s="334" t="s">
        <v>3235</v>
      </c>
      <c r="C50" s="333" t="s">
        <v>3239</v>
      </c>
      <c r="D50" s="49" t="s">
        <v>2872</v>
      </c>
      <c r="E50" s="51"/>
      <c r="F50" s="51"/>
      <c r="G50" s="52">
        <f t="shared" si="1"/>
        <v>0</v>
      </c>
      <c r="H50" s="52"/>
      <c r="I50" s="20"/>
      <c r="J50" s="20"/>
    </row>
    <row r="51" spans="2:10" hidden="1" outlineLevel="3" x14ac:dyDescent="0.2">
      <c r="B51" s="334" t="s">
        <v>3236</v>
      </c>
      <c r="C51" s="333" t="s">
        <v>3238</v>
      </c>
      <c r="D51" s="49" t="s">
        <v>2872</v>
      </c>
      <c r="E51" s="51"/>
      <c r="F51" s="51"/>
      <c r="G51" s="52">
        <f t="shared" si="1"/>
        <v>0</v>
      </c>
      <c r="H51" s="52"/>
      <c r="I51" s="20"/>
      <c r="J51" s="20"/>
    </row>
    <row r="52" spans="2:10" hidden="1" outlineLevel="3" x14ac:dyDescent="0.2">
      <c r="B52" s="334" t="s">
        <v>3237</v>
      </c>
      <c r="C52" s="333" t="s">
        <v>3362</v>
      </c>
      <c r="D52" s="49" t="s">
        <v>3339</v>
      </c>
      <c r="E52" s="51"/>
      <c r="F52" s="51"/>
      <c r="G52" s="52">
        <f t="shared" si="1"/>
        <v>0</v>
      </c>
      <c r="H52" s="52"/>
      <c r="I52" s="20"/>
      <c r="J52" s="20"/>
    </row>
    <row r="53" spans="2:10" hidden="1" outlineLevel="2" x14ac:dyDescent="0.2">
      <c r="B53" s="332" t="s">
        <v>3243</v>
      </c>
      <c r="C53" s="524" t="s">
        <v>4042</v>
      </c>
      <c r="D53" s="49" t="s">
        <v>2872</v>
      </c>
      <c r="E53" s="51"/>
      <c r="F53" s="51"/>
      <c r="G53" s="52">
        <f t="shared" ref="G53:G67" si="2">E53*F53</f>
        <v>0</v>
      </c>
      <c r="H53" s="52"/>
      <c r="I53" s="20"/>
      <c r="J53" s="20"/>
    </row>
    <row r="54" spans="2:10" hidden="1" outlineLevel="2" x14ac:dyDescent="0.2">
      <c r="B54" s="332" t="s">
        <v>3246</v>
      </c>
      <c r="C54" s="524" t="s">
        <v>4043</v>
      </c>
      <c r="D54" s="49" t="s">
        <v>2872</v>
      </c>
      <c r="E54" s="51"/>
      <c r="F54" s="51"/>
      <c r="G54" s="52">
        <f t="shared" si="2"/>
        <v>0</v>
      </c>
      <c r="H54" s="52"/>
      <c r="I54" s="20"/>
      <c r="J54" s="20"/>
    </row>
    <row r="55" spans="2:10" hidden="1" outlineLevel="2" collapsed="1" x14ac:dyDescent="0.2">
      <c r="B55" s="332" t="s">
        <v>4282</v>
      </c>
      <c r="C55" s="524" t="s">
        <v>3245</v>
      </c>
      <c r="D55" s="49" t="s">
        <v>3339</v>
      </c>
      <c r="E55" s="51"/>
      <c r="F55" s="51"/>
      <c r="G55" s="52">
        <f t="shared" ref="G55:G60" si="3">E55*F55</f>
        <v>0</v>
      </c>
      <c r="H55" s="52"/>
      <c r="I55" s="20"/>
      <c r="J55" s="20"/>
    </row>
    <row r="56" spans="2:10" hidden="1" outlineLevel="2" x14ac:dyDescent="0.2">
      <c r="B56" s="332" t="s">
        <v>4283</v>
      </c>
      <c r="C56" s="524" t="s">
        <v>4044</v>
      </c>
      <c r="D56" s="49" t="s">
        <v>3339</v>
      </c>
      <c r="E56" s="51"/>
      <c r="F56" s="51"/>
      <c r="G56" s="52">
        <f t="shared" si="3"/>
        <v>0</v>
      </c>
      <c r="H56" s="52"/>
      <c r="I56" s="20"/>
      <c r="J56" s="20"/>
    </row>
    <row r="57" spans="2:10" hidden="1" outlineLevel="2" x14ac:dyDescent="0.2">
      <c r="B57" s="332" t="s">
        <v>4284</v>
      </c>
      <c r="C57" s="524" t="s">
        <v>3244</v>
      </c>
      <c r="D57" s="49" t="s">
        <v>3339</v>
      </c>
      <c r="E57" s="51"/>
      <c r="F57" s="51"/>
      <c r="G57" s="52">
        <f t="shared" si="3"/>
        <v>0</v>
      </c>
      <c r="H57" s="52"/>
      <c r="I57" s="20"/>
      <c r="J57" s="20"/>
    </row>
    <row r="58" spans="2:10" hidden="1" outlineLevel="1" collapsed="1" x14ac:dyDescent="0.2">
      <c r="B58" s="325" t="s">
        <v>3377</v>
      </c>
      <c r="C58" s="326" t="s">
        <v>3378</v>
      </c>
      <c r="D58" s="49" t="s">
        <v>1682</v>
      </c>
      <c r="E58" s="51"/>
      <c r="F58" s="51"/>
      <c r="G58" s="52">
        <f t="shared" si="3"/>
        <v>0</v>
      </c>
      <c r="H58" s="52"/>
      <c r="I58" s="20"/>
      <c r="J58" s="20"/>
    </row>
    <row r="59" spans="2:10" hidden="1" outlineLevel="2" x14ac:dyDescent="0.2">
      <c r="B59" s="332" t="s">
        <v>597</v>
      </c>
      <c r="C59" s="333" t="s">
        <v>3341</v>
      </c>
      <c r="D59" s="49" t="s">
        <v>1682</v>
      </c>
      <c r="E59" s="51"/>
      <c r="F59" s="51"/>
      <c r="G59" s="52">
        <f t="shared" si="3"/>
        <v>0</v>
      </c>
      <c r="H59" s="52"/>
      <c r="I59" s="20"/>
      <c r="J59" s="20"/>
    </row>
    <row r="60" spans="2:10" hidden="1" outlineLevel="2" x14ac:dyDescent="0.2">
      <c r="B60" s="332" t="s">
        <v>598</v>
      </c>
      <c r="C60" s="333" t="s">
        <v>3341</v>
      </c>
      <c r="D60" s="49" t="s">
        <v>1682</v>
      </c>
      <c r="E60" s="51"/>
      <c r="F60" s="51"/>
      <c r="G60" s="52">
        <f t="shared" si="3"/>
        <v>0</v>
      </c>
      <c r="H60" s="52"/>
      <c r="I60" s="20"/>
      <c r="J60" s="20"/>
    </row>
    <row r="61" spans="2:10" hidden="1" outlineLevel="2" x14ac:dyDescent="0.2">
      <c r="B61" s="332" t="s">
        <v>596</v>
      </c>
      <c r="C61" s="333" t="s">
        <v>3362</v>
      </c>
      <c r="D61" s="49" t="s">
        <v>3339</v>
      </c>
      <c r="E61" s="51"/>
      <c r="F61" s="51"/>
      <c r="G61" s="52">
        <f t="shared" si="2"/>
        <v>0</v>
      </c>
      <c r="H61" s="52"/>
      <c r="I61" s="20"/>
      <c r="J61" s="20"/>
    </row>
    <row r="62" spans="2:10" hidden="1" outlineLevel="1" collapsed="1" x14ac:dyDescent="0.2">
      <c r="B62" s="325" t="s">
        <v>3379</v>
      </c>
      <c r="C62" s="326" t="s">
        <v>3380</v>
      </c>
      <c r="D62" s="49" t="s">
        <v>1685</v>
      </c>
      <c r="E62" s="51"/>
      <c r="F62" s="51"/>
      <c r="G62" s="52">
        <f t="shared" si="2"/>
        <v>0</v>
      </c>
      <c r="H62" s="52"/>
      <c r="I62" s="20"/>
      <c r="J62" s="20"/>
    </row>
    <row r="63" spans="2:10" hidden="1" outlineLevel="2" x14ac:dyDescent="0.2">
      <c r="B63" s="332" t="s">
        <v>3247</v>
      </c>
      <c r="C63" s="333" t="s">
        <v>3248</v>
      </c>
      <c r="D63" s="49" t="s">
        <v>1685</v>
      </c>
      <c r="E63" s="51"/>
      <c r="F63" s="51"/>
      <c r="G63" s="52">
        <f t="shared" si="2"/>
        <v>0</v>
      </c>
      <c r="H63" s="52"/>
      <c r="I63" s="20"/>
      <c r="J63" s="20"/>
    </row>
    <row r="64" spans="2:10" hidden="1" outlineLevel="2" x14ac:dyDescent="0.2">
      <c r="B64" s="332" t="s">
        <v>3381</v>
      </c>
      <c r="C64" s="333" t="s">
        <v>3382</v>
      </c>
      <c r="D64" s="49" t="s">
        <v>1685</v>
      </c>
      <c r="E64" s="51"/>
      <c r="F64" s="51"/>
      <c r="G64" s="52">
        <f t="shared" si="2"/>
        <v>0</v>
      </c>
      <c r="H64" s="52"/>
      <c r="I64" s="20"/>
      <c r="J64" s="20"/>
    </row>
    <row r="65" spans="2:10" hidden="1" outlineLevel="2" x14ac:dyDescent="0.2">
      <c r="B65" s="332" t="s">
        <v>3249</v>
      </c>
      <c r="C65" s="333" t="s">
        <v>3250</v>
      </c>
      <c r="D65" s="49" t="s">
        <v>2872</v>
      </c>
      <c r="E65" s="51"/>
      <c r="F65" s="51"/>
      <c r="G65" s="52">
        <f t="shared" si="2"/>
        <v>0</v>
      </c>
      <c r="H65" s="52"/>
      <c r="I65" s="20"/>
      <c r="J65" s="20"/>
    </row>
    <row r="66" spans="2:10" hidden="1" outlineLevel="2" x14ac:dyDescent="0.2">
      <c r="B66" s="332" t="s">
        <v>4285</v>
      </c>
      <c r="C66" s="524" t="s">
        <v>4045</v>
      </c>
      <c r="D66" s="49" t="s">
        <v>3339</v>
      </c>
      <c r="E66" s="51"/>
      <c r="F66" s="51"/>
      <c r="G66" s="52">
        <f t="shared" si="2"/>
        <v>0</v>
      </c>
      <c r="H66" s="52"/>
      <c r="I66" s="20"/>
      <c r="J66" s="20"/>
    </row>
    <row r="67" spans="2:10" hidden="1" outlineLevel="1" collapsed="1" x14ac:dyDescent="0.2">
      <c r="B67" s="325" t="s">
        <v>3383</v>
      </c>
      <c r="C67" s="523" t="s">
        <v>4046</v>
      </c>
      <c r="D67" s="49" t="s">
        <v>2872</v>
      </c>
      <c r="E67" s="51"/>
      <c r="F67" s="51"/>
      <c r="G67" s="52">
        <f t="shared" si="2"/>
        <v>0</v>
      </c>
      <c r="H67" s="52"/>
      <c r="I67" s="20"/>
      <c r="J67" s="20"/>
    </row>
    <row r="68" spans="2:10" hidden="1" outlineLevel="2" collapsed="1" x14ac:dyDescent="0.2">
      <c r="B68" s="332" t="s">
        <v>3251</v>
      </c>
      <c r="C68" s="524" t="s">
        <v>3257</v>
      </c>
      <c r="D68" s="49" t="s">
        <v>2872</v>
      </c>
      <c r="E68" s="51"/>
      <c r="F68" s="51"/>
      <c r="G68" s="52">
        <f t="shared" ref="G68:G77" si="4">E68*F68</f>
        <v>0</v>
      </c>
      <c r="H68" s="52"/>
      <c r="I68" s="20"/>
      <c r="J68" s="20"/>
    </row>
    <row r="69" spans="2:10" hidden="1" outlineLevel="3" x14ac:dyDescent="0.2">
      <c r="B69" s="334" t="s">
        <v>3252</v>
      </c>
      <c r="C69" s="524" t="s">
        <v>4047</v>
      </c>
      <c r="D69" s="49" t="s">
        <v>2872</v>
      </c>
      <c r="E69" s="51"/>
      <c r="F69" s="51"/>
      <c r="G69" s="52">
        <f t="shared" si="4"/>
        <v>0</v>
      </c>
      <c r="H69" s="52"/>
      <c r="I69" s="20"/>
      <c r="J69" s="20"/>
    </row>
    <row r="70" spans="2:10" hidden="1" outlineLevel="3" x14ac:dyDescent="0.2">
      <c r="B70" s="334" t="s">
        <v>3253</v>
      </c>
      <c r="C70" s="524" t="s">
        <v>4048</v>
      </c>
      <c r="D70" s="49" t="s">
        <v>2872</v>
      </c>
      <c r="E70" s="51"/>
      <c r="F70" s="51"/>
      <c r="G70" s="52">
        <f t="shared" si="4"/>
        <v>0</v>
      </c>
      <c r="H70" s="52"/>
      <c r="I70" s="20"/>
      <c r="J70" s="20"/>
    </row>
    <row r="71" spans="2:10" hidden="1" outlineLevel="3" x14ac:dyDescent="0.2">
      <c r="B71" s="334" t="s">
        <v>3254</v>
      </c>
      <c r="C71" s="524" t="s">
        <v>4049</v>
      </c>
      <c r="D71" s="49" t="s">
        <v>2872</v>
      </c>
      <c r="E71" s="51"/>
      <c r="F71" s="51"/>
      <c r="G71" s="52">
        <f t="shared" si="4"/>
        <v>0</v>
      </c>
      <c r="H71" s="52"/>
      <c r="I71" s="20"/>
      <c r="J71" s="20"/>
    </row>
    <row r="72" spans="2:10" hidden="1" outlineLevel="3" x14ac:dyDescent="0.2">
      <c r="B72" s="334" t="s">
        <v>3255</v>
      </c>
      <c r="C72" s="524" t="s">
        <v>4050</v>
      </c>
      <c r="D72" s="49" t="s">
        <v>2872</v>
      </c>
      <c r="E72" s="51"/>
      <c r="F72" s="51"/>
      <c r="G72" s="52">
        <f t="shared" si="4"/>
        <v>0</v>
      </c>
      <c r="H72" s="52"/>
      <c r="I72" s="20"/>
      <c r="J72" s="20"/>
    </row>
    <row r="73" spans="2:10" hidden="1" outlineLevel="3" x14ac:dyDescent="0.2">
      <c r="B73" s="334" t="s">
        <v>4286</v>
      </c>
      <c r="C73" s="524" t="s">
        <v>4051</v>
      </c>
      <c r="D73" s="49" t="s">
        <v>2872</v>
      </c>
      <c r="E73" s="51"/>
      <c r="F73" s="51"/>
      <c r="G73" s="52">
        <f t="shared" si="4"/>
        <v>0</v>
      </c>
      <c r="H73" s="52"/>
      <c r="I73" s="20"/>
      <c r="J73" s="20"/>
    </row>
    <row r="74" spans="2:10" hidden="1" outlineLevel="3" x14ac:dyDescent="0.2">
      <c r="B74" s="334" t="s">
        <v>4287</v>
      </c>
      <c r="C74" s="524" t="s">
        <v>4052</v>
      </c>
      <c r="D74" s="49" t="s">
        <v>2872</v>
      </c>
      <c r="E74" s="51"/>
      <c r="F74" s="51"/>
      <c r="G74" s="52">
        <f t="shared" si="4"/>
        <v>0</v>
      </c>
      <c r="H74" s="52"/>
      <c r="I74" s="20"/>
      <c r="J74" s="20"/>
    </row>
    <row r="75" spans="2:10" hidden="1" outlineLevel="3" x14ac:dyDescent="0.2">
      <c r="B75" s="334" t="s">
        <v>4288</v>
      </c>
      <c r="C75" s="524" t="s">
        <v>4053</v>
      </c>
      <c r="D75" s="49" t="s">
        <v>2872</v>
      </c>
      <c r="E75" s="51"/>
      <c r="F75" s="51"/>
      <c r="G75" s="52">
        <f t="shared" si="4"/>
        <v>0</v>
      </c>
      <c r="H75" s="52"/>
      <c r="I75" s="20"/>
      <c r="J75" s="20"/>
    </row>
    <row r="76" spans="2:10" hidden="1" outlineLevel="2" collapsed="1" x14ac:dyDescent="0.2">
      <c r="B76" s="332" t="s">
        <v>3256</v>
      </c>
      <c r="C76" s="524" t="s">
        <v>4054</v>
      </c>
      <c r="D76" s="49" t="s">
        <v>2872</v>
      </c>
      <c r="E76" s="51"/>
      <c r="F76" s="51"/>
      <c r="G76" s="52">
        <f t="shared" si="4"/>
        <v>0</v>
      </c>
      <c r="H76" s="52"/>
      <c r="I76" s="20"/>
      <c r="J76" s="20"/>
    </row>
    <row r="77" spans="2:10" hidden="1" outlineLevel="3" x14ac:dyDescent="0.2">
      <c r="B77" s="334" t="s">
        <v>3258</v>
      </c>
      <c r="C77" s="524" t="s">
        <v>4055</v>
      </c>
      <c r="D77" s="49" t="s">
        <v>2872</v>
      </c>
      <c r="E77" s="51"/>
      <c r="F77" s="51"/>
      <c r="G77" s="52">
        <f t="shared" si="4"/>
        <v>0</v>
      </c>
      <c r="H77" s="52"/>
      <c r="I77" s="20"/>
      <c r="J77" s="20"/>
    </row>
    <row r="78" spans="2:10" hidden="1" outlineLevel="3" x14ac:dyDescent="0.2">
      <c r="B78" s="334" t="s">
        <v>3259</v>
      </c>
      <c r="C78" s="524" t="s">
        <v>4056</v>
      </c>
      <c r="D78" s="49" t="s">
        <v>2872</v>
      </c>
      <c r="E78" s="51"/>
      <c r="F78" s="51"/>
      <c r="G78" s="52">
        <f t="shared" ref="G78:G108" si="5">E78*F78</f>
        <v>0</v>
      </c>
      <c r="H78" s="52"/>
      <c r="I78" s="20"/>
      <c r="J78" s="20"/>
    </row>
    <row r="79" spans="2:10" hidden="1" outlineLevel="3" x14ac:dyDescent="0.2">
      <c r="B79" s="334" t="s">
        <v>3260</v>
      </c>
      <c r="C79" s="524" t="s">
        <v>3362</v>
      </c>
      <c r="D79" s="49" t="s">
        <v>3339</v>
      </c>
      <c r="E79" s="51"/>
      <c r="F79" s="51"/>
      <c r="G79" s="52">
        <f t="shared" si="5"/>
        <v>0</v>
      </c>
      <c r="H79" s="52"/>
      <c r="I79" s="20"/>
      <c r="J79" s="20"/>
    </row>
    <row r="80" spans="2:10" hidden="1" outlineLevel="2" collapsed="1" x14ac:dyDescent="0.2">
      <c r="B80" s="332" t="s">
        <v>3384</v>
      </c>
      <c r="C80" s="524" t="s">
        <v>4057</v>
      </c>
      <c r="D80" s="49" t="s">
        <v>2872</v>
      </c>
      <c r="E80" s="51"/>
      <c r="F80" s="51"/>
      <c r="G80" s="52">
        <f t="shared" si="5"/>
        <v>0</v>
      </c>
      <c r="H80" s="52"/>
      <c r="I80" s="20"/>
      <c r="J80" s="20"/>
    </row>
    <row r="81" spans="2:10" hidden="1" outlineLevel="3" x14ac:dyDescent="0.2">
      <c r="B81" s="334" t="s">
        <v>2777</v>
      </c>
      <c r="C81" s="333" t="s">
        <v>2782</v>
      </c>
      <c r="D81" s="49" t="s">
        <v>2872</v>
      </c>
      <c r="E81" s="51"/>
      <c r="F81" s="51"/>
      <c r="G81" s="52">
        <f t="shared" si="5"/>
        <v>0</v>
      </c>
      <c r="H81" s="52"/>
      <c r="I81" s="20"/>
      <c r="J81" s="20"/>
    </row>
    <row r="82" spans="2:10" hidden="1" outlineLevel="3" x14ac:dyDescent="0.2">
      <c r="B82" s="334" t="s">
        <v>2778</v>
      </c>
      <c r="C82" s="333" t="s">
        <v>2781</v>
      </c>
      <c r="D82" s="49" t="s">
        <v>2872</v>
      </c>
      <c r="E82" s="51"/>
      <c r="F82" s="51"/>
      <c r="G82" s="52">
        <f t="shared" si="5"/>
        <v>0</v>
      </c>
      <c r="H82" s="52"/>
      <c r="I82" s="20"/>
      <c r="J82" s="20"/>
    </row>
    <row r="83" spans="2:10" hidden="1" outlineLevel="3" x14ac:dyDescent="0.2">
      <c r="B83" s="334" t="s">
        <v>2779</v>
      </c>
      <c r="C83" s="333" t="s">
        <v>3362</v>
      </c>
      <c r="D83" s="49" t="s">
        <v>3339</v>
      </c>
      <c r="E83" s="51"/>
      <c r="F83" s="51"/>
      <c r="G83" s="52">
        <f t="shared" si="5"/>
        <v>0</v>
      </c>
      <c r="H83" s="52"/>
      <c r="I83" s="20"/>
      <c r="J83" s="20"/>
    </row>
    <row r="84" spans="2:10" hidden="1" outlineLevel="2" collapsed="1" x14ac:dyDescent="0.2">
      <c r="B84" s="332" t="s">
        <v>2780</v>
      </c>
      <c r="C84" s="333" t="s">
        <v>3362</v>
      </c>
      <c r="D84" s="49" t="s">
        <v>3339</v>
      </c>
      <c r="E84" s="51"/>
      <c r="F84" s="51"/>
      <c r="G84" s="52">
        <f t="shared" si="5"/>
        <v>0</v>
      </c>
      <c r="H84" s="52"/>
      <c r="I84" s="20"/>
      <c r="J84" s="20"/>
    </row>
    <row r="85" spans="2:10" hidden="1" outlineLevel="3" x14ac:dyDescent="0.2">
      <c r="B85" s="334" t="s">
        <v>1900</v>
      </c>
      <c r="C85" s="333" t="s">
        <v>3362</v>
      </c>
      <c r="D85" s="49" t="s">
        <v>3339</v>
      </c>
      <c r="E85" s="51"/>
      <c r="F85" s="51"/>
      <c r="G85" s="52">
        <f>E85*F85</f>
        <v>0</v>
      </c>
      <c r="H85" s="52"/>
      <c r="I85" s="20"/>
      <c r="J85" s="20"/>
    </row>
    <row r="86" spans="2:10" hidden="1" outlineLevel="3" x14ac:dyDescent="0.2">
      <c r="B86" s="334" t="s">
        <v>1901</v>
      </c>
      <c r="C86" s="333" t="s">
        <v>3362</v>
      </c>
      <c r="D86" s="49" t="s">
        <v>3339</v>
      </c>
      <c r="E86" s="51"/>
      <c r="F86" s="51"/>
      <c r="G86" s="52">
        <f t="shared" si="5"/>
        <v>0</v>
      </c>
      <c r="H86" s="52"/>
      <c r="I86" s="20"/>
      <c r="J86" s="20"/>
    </row>
    <row r="87" spans="2:10" hidden="1" outlineLevel="1" collapsed="1" x14ac:dyDescent="0.2">
      <c r="B87" s="325" t="s">
        <v>3385</v>
      </c>
      <c r="C87" s="326" t="s">
        <v>3386</v>
      </c>
      <c r="D87" s="49" t="s">
        <v>3339</v>
      </c>
      <c r="E87" s="51"/>
      <c r="F87" s="51"/>
      <c r="G87" s="52">
        <f t="shared" si="5"/>
        <v>0</v>
      </c>
      <c r="H87" s="52"/>
      <c r="I87" s="20"/>
      <c r="J87" s="20"/>
    </row>
    <row r="88" spans="2:10" hidden="1" outlineLevel="2" x14ac:dyDescent="0.2">
      <c r="B88" s="332" t="s">
        <v>3387</v>
      </c>
      <c r="C88" s="333" t="s">
        <v>3390</v>
      </c>
      <c r="D88" s="49" t="s">
        <v>2872</v>
      </c>
      <c r="E88" s="51"/>
      <c r="F88" s="51"/>
      <c r="G88" s="52">
        <f t="shared" si="5"/>
        <v>0</v>
      </c>
      <c r="H88" s="52"/>
      <c r="I88" s="20"/>
      <c r="J88" s="20"/>
    </row>
    <row r="89" spans="2:10" hidden="1" outlineLevel="2" collapsed="1" x14ac:dyDescent="0.2">
      <c r="B89" s="332" t="s">
        <v>3389</v>
      </c>
      <c r="C89" s="333" t="s">
        <v>3392</v>
      </c>
      <c r="D89" s="49" t="s">
        <v>1682</v>
      </c>
      <c r="E89" s="51"/>
      <c r="F89" s="51"/>
      <c r="G89" s="52">
        <f t="shared" si="5"/>
        <v>0</v>
      </c>
      <c r="H89" s="52"/>
      <c r="I89" s="20"/>
      <c r="J89" s="20"/>
    </row>
    <row r="90" spans="2:10" ht="27" hidden="1" outlineLevel="3" x14ac:dyDescent="0.2">
      <c r="B90" s="334" t="s">
        <v>2783</v>
      </c>
      <c r="C90" s="333" t="s">
        <v>2786</v>
      </c>
      <c r="D90" s="49" t="s">
        <v>1682</v>
      </c>
      <c r="E90" s="51"/>
      <c r="F90" s="51"/>
      <c r="G90" s="52">
        <f t="shared" si="5"/>
        <v>0</v>
      </c>
      <c r="H90" s="52"/>
      <c r="I90" s="20"/>
      <c r="J90" s="20"/>
    </row>
    <row r="91" spans="2:10" ht="27" hidden="1" outlineLevel="3" x14ac:dyDescent="0.2">
      <c r="B91" s="335" t="s">
        <v>2784</v>
      </c>
      <c r="C91" s="333" t="s">
        <v>2787</v>
      </c>
      <c r="D91" s="49" t="s">
        <v>1682</v>
      </c>
      <c r="E91" s="51"/>
      <c r="F91" s="51"/>
      <c r="G91" s="52">
        <f t="shared" si="5"/>
        <v>0</v>
      </c>
      <c r="H91" s="52"/>
      <c r="I91" s="20"/>
      <c r="J91" s="20"/>
    </row>
    <row r="92" spans="2:10" hidden="1" outlineLevel="3" x14ac:dyDescent="0.2">
      <c r="B92" s="334" t="s">
        <v>2785</v>
      </c>
      <c r="C92" s="333" t="s">
        <v>3362</v>
      </c>
      <c r="D92" s="49" t="s">
        <v>3339</v>
      </c>
      <c r="E92" s="51"/>
      <c r="F92" s="51"/>
      <c r="G92" s="52">
        <f t="shared" si="5"/>
        <v>0</v>
      </c>
      <c r="H92" s="52"/>
      <c r="I92" s="20"/>
      <c r="J92" s="20"/>
    </row>
    <row r="93" spans="2:10" hidden="1" outlineLevel="2" x14ac:dyDescent="0.2">
      <c r="B93" s="332" t="s">
        <v>3388</v>
      </c>
      <c r="C93" s="333" t="s">
        <v>3391</v>
      </c>
      <c r="D93" s="49" t="s">
        <v>3339</v>
      </c>
      <c r="E93" s="51"/>
      <c r="F93" s="51"/>
      <c r="G93" s="52">
        <f>E93*F93</f>
        <v>0</v>
      </c>
      <c r="H93" s="52"/>
      <c r="I93" s="20"/>
      <c r="J93" s="20"/>
    </row>
    <row r="94" spans="2:10" hidden="1" outlineLevel="2" x14ac:dyDescent="0.2">
      <c r="B94" s="332" t="s">
        <v>688</v>
      </c>
      <c r="C94" s="333" t="s">
        <v>689</v>
      </c>
      <c r="D94" s="49" t="s">
        <v>2872</v>
      </c>
      <c r="E94" s="51"/>
      <c r="F94" s="51"/>
      <c r="G94" s="52">
        <f t="shared" si="5"/>
        <v>0</v>
      </c>
      <c r="H94" s="52"/>
      <c r="I94" s="20"/>
      <c r="J94" s="20"/>
    </row>
    <row r="95" spans="2:10" hidden="1" outlineLevel="2" collapsed="1" x14ac:dyDescent="0.2">
      <c r="B95" s="332" t="s">
        <v>2788</v>
      </c>
      <c r="C95" s="333" t="s">
        <v>3362</v>
      </c>
      <c r="D95" s="49" t="s">
        <v>3339</v>
      </c>
      <c r="E95" s="51"/>
      <c r="F95" s="51"/>
      <c r="G95" s="52">
        <f>E95*F95</f>
        <v>0</v>
      </c>
      <c r="H95" s="52"/>
      <c r="I95" s="20"/>
      <c r="J95" s="20"/>
    </row>
    <row r="96" spans="2:10" hidden="1" outlineLevel="3" x14ac:dyDescent="0.2">
      <c r="B96" s="334" t="s">
        <v>599</v>
      </c>
      <c r="C96" s="333" t="s">
        <v>3362</v>
      </c>
      <c r="D96" s="49" t="s">
        <v>3339</v>
      </c>
      <c r="E96" s="51"/>
      <c r="F96" s="51"/>
      <c r="G96" s="52">
        <f>E96*F96</f>
        <v>0</v>
      </c>
      <c r="H96" s="52"/>
      <c r="I96" s="20"/>
      <c r="J96" s="20"/>
    </row>
    <row r="97" spans="2:10" hidden="1" outlineLevel="3" x14ac:dyDescent="0.2">
      <c r="B97" s="334" t="s">
        <v>600</v>
      </c>
      <c r="C97" s="333" t="s">
        <v>3362</v>
      </c>
      <c r="D97" s="49" t="s">
        <v>3339</v>
      </c>
      <c r="E97" s="51"/>
      <c r="F97" s="51"/>
      <c r="G97" s="52">
        <f t="shared" si="5"/>
        <v>0</v>
      </c>
      <c r="H97" s="52"/>
      <c r="I97" s="20"/>
      <c r="J97" s="20"/>
    </row>
    <row r="98" spans="2:10" hidden="1" outlineLevel="1" collapsed="1" x14ac:dyDescent="0.2">
      <c r="B98" s="325" t="s">
        <v>3393</v>
      </c>
      <c r="C98" s="326" t="s">
        <v>3394</v>
      </c>
      <c r="D98" s="49" t="s">
        <v>3339</v>
      </c>
      <c r="E98" s="51"/>
      <c r="F98" s="51"/>
      <c r="G98" s="52">
        <f t="shared" si="5"/>
        <v>0</v>
      </c>
      <c r="H98" s="52"/>
      <c r="I98" s="20"/>
      <c r="J98" s="20"/>
    </row>
    <row r="99" spans="2:10" hidden="1" outlineLevel="2" collapsed="1" x14ac:dyDescent="0.2">
      <c r="B99" s="332" t="s">
        <v>3395</v>
      </c>
      <c r="C99" s="333" t="s">
        <v>3396</v>
      </c>
      <c r="D99" s="49" t="s">
        <v>1682</v>
      </c>
      <c r="E99" s="51"/>
      <c r="F99" s="51"/>
      <c r="G99" s="52">
        <f t="shared" si="5"/>
        <v>0</v>
      </c>
      <c r="H99" s="52"/>
      <c r="I99" s="20"/>
      <c r="J99" s="20"/>
    </row>
    <row r="100" spans="2:10" hidden="1" outlineLevel="3" x14ac:dyDescent="0.2">
      <c r="B100" s="334" t="s">
        <v>601</v>
      </c>
      <c r="C100" s="333" t="s">
        <v>3341</v>
      </c>
      <c r="D100" s="49" t="s">
        <v>1682</v>
      </c>
      <c r="E100" s="51"/>
      <c r="F100" s="51"/>
      <c r="G100" s="52">
        <f t="shared" si="5"/>
        <v>0</v>
      </c>
      <c r="H100" s="52"/>
      <c r="I100" s="20"/>
      <c r="J100" s="20"/>
    </row>
    <row r="101" spans="2:10" hidden="1" outlineLevel="3" x14ac:dyDescent="0.2">
      <c r="B101" s="334" t="s">
        <v>602</v>
      </c>
      <c r="C101" s="333" t="s">
        <v>3362</v>
      </c>
      <c r="D101" s="49" t="s">
        <v>3339</v>
      </c>
      <c r="E101" s="51"/>
      <c r="F101" s="51"/>
      <c r="G101" s="52">
        <f>E101*F101</f>
        <v>0</v>
      </c>
      <c r="H101" s="52"/>
      <c r="I101" s="20"/>
      <c r="J101" s="20"/>
    </row>
    <row r="102" spans="2:10" hidden="1" outlineLevel="2" x14ac:dyDescent="0.2">
      <c r="B102" s="332" t="s">
        <v>3397</v>
      </c>
      <c r="C102" s="333" t="s">
        <v>3398</v>
      </c>
      <c r="D102" s="49" t="s">
        <v>1682</v>
      </c>
      <c r="E102" s="51"/>
      <c r="F102" s="51"/>
      <c r="G102" s="52">
        <f>E102*F102</f>
        <v>0</v>
      </c>
      <c r="H102" s="52"/>
      <c r="I102" s="20"/>
      <c r="J102" s="20"/>
    </row>
    <row r="103" spans="2:10" hidden="1" outlineLevel="2" collapsed="1" x14ac:dyDescent="0.2">
      <c r="B103" s="332" t="s">
        <v>2789</v>
      </c>
      <c r="C103" s="333" t="s">
        <v>3362</v>
      </c>
      <c r="D103" s="49" t="s">
        <v>3339</v>
      </c>
      <c r="E103" s="51"/>
      <c r="F103" s="51"/>
      <c r="G103" s="52">
        <f t="shared" si="5"/>
        <v>0</v>
      </c>
      <c r="H103" s="52"/>
      <c r="I103" s="20"/>
      <c r="J103" s="20"/>
    </row>
    <row r="104" spans="2:10" hidden="1" outlineLevel="3" x14ac:dyDescent="0.2">
      <c r="B104" s="334" t="s">
        <v>603</v>
      </c>
      <c r="C104" s="333" t="s">
        <v>3362</v>
      </c>
      <c r="D104" s="49" t="s">
        <v>3339</v>
      </c>
      <c r="E104" s="51"/>
      <c r="F104" s="51"/>
      <c r="G104" s="52">
        <f>E104*F104</f>
        <v>0</v>
      </c>
      <c r="H104" s="52"/>
      <c r="I104" s="20"/>
      <c r="J104" s="20"/>
    </row>
    <row r="105" spans="2:10" hidden="1" outlineLevel="3" x14ac:dyDescent="0.2">
      <c r="B105" s="334" t="s">
        <v>604</v>
      </c>
      <c r="C105" s="333" t="s">
        <v>3362</v>
      </c>
      <c r="D105" s="49" t="s">
        <v>3339</v>
      </c>
      <c r="E105" s="51"/>
      <c r="F105" s="51"/>
      <c r="G105" s="52">
        <f t="shared" si="5"/>
        <v>0</v>
      </c>
      <c r="H105" s="52"/>
      <c r="I105" s="20"/>
      <c r="J105" s="20"/>
    </row>
    <row r="106" spans="2:10" hidden="1" outlineLevel="1" collapsed="1" x14ac:dyDescent="0.2">
      <c r="B106" s="325" t="s">
        <v>2790</v>
      </c>
      <c r="C106" s="326" t="s">
        <v>3362</v>
      </c>
      <c r="D106" s="49" t="s">
        <v>3339</v>
      </c>
      <c r="E106" s="51"/>
      <c r="F106" s="51"/>
      <c r="G106" s="52">
        <f>E106*F106</f>
        <v>0</v>
      </c>
      <c r="H106" s="52"/>
      <c r="I106" s="20"/>
      <c r="J106" s="20"/>
    </row>
    <row r="107" spans="2:10" hidden="1" outlineLevel="2" x14ac:dyDescent="0.2">
      <c r="B107" s="332" t="s">
        <v>1300</v>
      </c>
      <c r="C107" s="333" t="s">
        <v>3362</v>
      </c>
      <c r="D107" s="49" t="s">
        <v>3339</v>
      </c>
      <c r="E107" s="51"/>
      <c r="F107" s="51"/>
      <c r="G107" s="52">
        <f>E107*F107</f>
        <v>0</v>
      </c>
      <c r="H107" s="52"/>
      <c r="I107" s="20"/>
      <c r="J107" s="20"/>
    </row>
    <row r="108" spans="2:10" hidden="1" outlineLevel="2" x14ac:dyDescent="0.2">
      <c r="B108" s="332" t="s">
        <v>1301</v>
      </c>
      <c r="C108" s="333" t="s">
        <v>3362</v>
      </c>
      <c r="D108" s="49" t="s">
        <v>3339</v>
      </c>
      <c r="E108" s="51"/>
      <c r="F108" s="51"/>
      <c r="G108" s="52">
        <f t="shared" si="5"/>
        <v>0</v>
      </c>
      <c r="H108" s="52"/>
      <c r="I108" s="20"/>
      <c r="J108" s="20"/>
    </row>
    <row r="109" spans="2:10" collapsed="1" x14ac:dyDescent="0.2">
      <c r="B109" s="330"/>
      <c r="C109" s="331"/>
      <c r="D109" s="309"/>
      <c r="E109" s="146"/>
      <c r="F109" s="146"/>
      <c r="G109" s="103"/>
      <c r="H109" s="103"/>
      <c r="I109" s="103"/>
      <c r="J109" s="103"/>
    </row>
    <row r="110" spans="2:10" collapsed="1" x14ac:dyDescent="0.2">
      <c r="B110" s="149" t="s">
        <v>3349</v>
      </c>
      <c r="C110" s="150" t="s">
        <v>3350</v>
      </c>
      <c r="D110" s="49" t="s">
        <v>2872</v>
      </c>
      <c r="E110" s="51"/>
      <c r="F110" s="51"/>
      <c r="G110" s="52">
        <f t="shared" ref="G110:G118" si="6">E110*F110</f>
        <v>0</v>
      </c>
      <c r="H110" s="52">
        <f>SUM(G110:G151)</f>
        <v>0</v>
      </c>
      <c r="I110" s="20"/>
      <c r="J110" s="20"/>
    </row>
    <row r="111" spans="2:10" hidden="1" outlineLevel="1" collapsed="1" x14ac:dyDescent="0.2">
      <c r="B111" s="325" t="s">
        <v>2791</v>
      </c>
      <c r="C111" s="523" t="s">
        <v>3350</v>
      </c>
      <c r="D111" s="49" t="s">
        <v>2872</v>
      </c>
      <c r="E111" s="51"/>
      <c r="F111" s="51"/>
      <c r="G111" s="52">
        <f t="shared" si="6"/>
        <v>0</v>
      </c>
      <c r="H111" s="52"/>
      <c r="I111" s="20"/>
      <c r="J111" s="20"/>
    </row>
    <row r="112" spans="2:10" hidden="1" outlineLevel="2" collapsed="1" x14ac:dyDescent="0.2">
      <c r="B112" s="332" t="s">
        <v>2792</v>
      </c>
      <c r="C112" s="333" t="s">
        <v>3226</v>
      </c>
      <c r="D112" s="49" t="s">
        <v>2872</v>
      </c>
      <c r="E112" s="51"/>
      <c r="F112" s="51"/>
      <c r="G112" s="52">
        <f>E112*F112</f>
        <v>0</v>
      </c>
      <c r="H112" s="52"/>
      <c r="I112" s="20"/>
      <c r="J112" s="20"/>
    </row>
    <row r="113" spans="2:10" hidden="1" outlineLevel="3" x14ac:dyDescent="0.2">
      <c r="B113" s="334" t="s">
        <v>2793</v>
      </c>
      <c r="C113" s="333" t="s">
        <v>2794</v>
      </c>
      <c r="D113" s="49" t="s">
        <v>2872</v>
      </c>
      <c r="E113" s="51"/>
      <c r="F113" s="51"/>
      <c r="G113" s="52">
        <f t="shared" si="6"/>
        <v>0</v>
      </c>
      <c r="H113" s="52"/>
      <c r="I113" s="20"/>
      <c r="J113" s="20"/>
    </row>
    <row r="114" spans="2:10" hidden="1" outlineLevel="3" x14ac:dyDescent="0.2">
      <c r="B114" s="334" t="s">
        <v>2795</v>
      </c>
      <c r="C114" s="333" t="s">
        <v>3362</v>
      </c>
      <c r="D114" s="49" t="s">
        <v>3339</v>
      </c>
      <c r="E114" s="51"/>
      <c r="F114" s="51"/>
      <c r="G114" s="52">
        <f>E114*F114</f>
        <v>0</v>
      </c>
      <c r="H114" s="52"/>
      <c r="I114" s="20"/>
      <c r="J114" s="20"/>
    </row>
    <row r="115" spans="2:10" hidden="1" outlineLevel="2" collapsed="1" x14ac:dyDescent="0.2">
      <c r="B115" s="332" t="s">
        <v>2796</v>
      </c>
      <c r="C115" s="333" t="s">
        <v>3362</v>
      </c>
      <c r="D115" s="49" t="s">
        <v>3339</v>
      </c>
      <c r="E115" s="51"/>
      <c r="F115" s="51"/>
      <c r="G115" s="52">
        <f>E115*F115</f>
        <v>0</v>
      </c>
      <c r="H115" s="52"/>
      <c r="I115" s="20"/>
      <c r="J115" s="20"/>
    </row>
    <row r="116" spans="2:10" hidden="1" outlineLevel="3" x14ac:dyDescent="0.2">
      <c r="B116" s="334" t="s">
        <v>1302</v>
      </c>
      <c r="C116" s="333" t="s">
        <v>3362</v>
      </c>
      <c r="D116" s="49" t="s">
        <v>3339</v>
      </c>
      <c r="E116" s="51"/>
      <c r="F116" s="51"/>
      <c r="G116" s="52">
        <f>E116*F116</f>
        <v>0</v>
      </c>
      <c r="H116" s="52"/>
      <c r="I116" s="20"/>
      <c r="J116" s="20"/>
    </row>
    <row r="117" spans="2:10" hidden="1" outlineLevel="3" x14ac:dyDescent="0.2">
      <c r="B117" s="334" t="s">
        <v>1303</v>
      </c>
      <c r="C117" s="333" t="s">
        <v>3362</v>
      </c>
      <c r="D117" s="49" t="s">
        <v>3339</v>
      </c>
      <c r="E117" s="51"/>
      <c r="F117" s="51"/>
      <c r="G117" s="52">
        <f t="shared" si="6"/>
        <v>0</v>
      </c>
      <c r="H117" s="52"/>
      <c r="I117" s="20"/>
      <c r="J117" s="20"/>
    </row>
    <row r="118" spans="2:10" hidden="1" outlineLevel="1" collapsed="1" x14ac:dyDescent="0.2">
      <c r="B118" s="325" t="s">
        <v>3399</v>
      </c>
      <c r="C118" s="523" t="s">
        <v>594</v>
      </c>
      <c r="D118" s="49" t="s">
        <v>2872</v>
      </c>
      <c r="E118" s="51"/>
      <c r="F118" s="51"/>
      <c r="G118" s="52">
        <f t="shared" si="6"/>
        <v>0</v>
      </c>
      <c r="H118" s="52"/>
      <c r="I118" s="20"/>
      <c r="J118" s="20"/>
    </row>
    <row r="119" spans="2:10" hidden="1" outlineLevel="2" collapsed="1" x14ac:dyDescent="0.2">
      <c r="B119" s="332" t="s">
        <v>2798</v>
      </c>
      <c r="C119" s="524" t="s">
        <v>4289</v>
      </c>
      <c r="D119" s="49" t="s">
        <v>2872</v>
      </c>
      <c r="E119" s="51"/>
      <c r="F119" s="51"/>
      <c r="G119" s="52">
        <f t="shared" ref="G119:G125" si="7">E119*F119</f>
        <v>0</v>
      </c>
      <c r="H119" s="52"/>
      <c r="I119" s="20"/>
      <c r="J119" s="20"/>
    </row>
    <row r="120" spans="2:10" hidden="1" outlineLevel="3" x14ac:dyDescent="0.2">
      <c r="B120" s="334" t="s">
        <v>2799</v>
      </c>
      <c r="C120" s="524" t="s">
        <v>2797</v>
      </c>
      <c r="D120" s="49" t="s">
        <v>2872</v>
      </c>
      <c r="E120" s="51"/>
      <c r="F120" s="51"/>
      <c r="G120" s="52">
        <f t="shared" si="7"/>
        <v>0</v>
      </c>
      <c r="H120" s="52"/>
      <c r="I120" s="20"/>
      <c r="J120" s="20"/>
    </row>
    <row r="121" spans="2:10" hidden="1" outlineLevel="3" x14ac:dyDescent="0.2">
      <c r="B121" s="334" t="s">
        <v>2800</v>
      </c>
      <c r="C121" s="524" t="s">
        <v>2804</v>
      </c>
      <c r="D121" s="49" t="s">
        <v>2872</v>
      </c>
      <c r="E121" s="51"/>
      <c r="F121" s="51"/>
      <c r="G121" s="52">
        <f t="shared" si="7"/>
        <v>0</v>
      </c>
      <c r="H121" s="52"/>
      <c r="I121" s="20"/>
      <c r="J121" s="20"/>
    </row>
    <row r="122" spans="2:10" hidden="1" outlineLevel="3" x14ac:dyDescent="0.2">
      <c r="B122" s="334" t="s">
        <v>2801</v>
      </c>
      <c r="C122" s="524" t="s">
        <v>2805</v>
      </c>
      <c r="D122" s="49" t="s">
        <v>2872</v>
      </c>
      <c r="E122" s="51"/>
      <c r="F122" s="51"/>
      <c r="G122" s="52">
        <f t="shared" si="7"/>
        <v>0</v>
      </c>
      <c r="H122" s="52"/>
      <c r="I122" s="20"/>
      <c r="J122" s="20"/>
    </row>
    <row r="123" spans="2:10" hidden="1" outlineLevel="3" x14ac:dyDescent="0.2">
      <c r="B123" s="334" t="s">
        <v>2802</v>
      </c>
      <c r="C123" s="524" t="s">
        <v>3402</v>
      </c>
      <c r="D123" s="49" t="s">
        <v>2872</v>
      </c>
      <c r="E123" s="51"/>
      <c r="F123" s="51"/>
      <c r="G123" s="52">
        <f t="shared" si="7"/>
        <v>0</v>
      </c>
      <c r="H123" s="52"/>
      <c r="I123" s="20"/>
      <c r="J123" s="20"/>
    </row>
    <row r="124" spans="2:10" hidden="1" outlineLevel="3" x14ac:dyDescent="0.2">
      <c r="B124" s="334" t="s">
        <v>4290</v>
      </c>
      <c r="C124" s="524" t="s">
        <v>2806</v>
      </c>
      <c r="D124" s="49" t="s">
        <v>2872</v>
      </c>
      <c r="E124" s="51"/>
      <c r="F124" s="51"/>
      <c r="G124" s="52">
        <f t="shared" si="7"/>
        <v>0</v>
      </c>
      <c r="H124" s="52"/>
      <c r="I124" s="20"/>
      <c r="J124" s="20"/>
    </row>
    <row r="125" spans="2:10" hidden="1" outlineLevel="3" x14ac:dyDescent="0.2">
      <c r="B125" s="334" t="s">
        <v>2803</v>
      </c>
      <c r="C125" s="333" t="s">
        <v>3362</v>
      </c>
      <c r="D125" s="49" t="s">
        <v>3339</v>
      </c>
      <c r="E125" s="51"/>
      <c r="F125" s="51"/>
      <c r="G125" s="52">
        <f t="shared" si="7"/>
        <v>0</v>
      </c>
      <c r="H125" s="52"/>
      <c r="I125" s="20"/>
      <c r="J125" s="20"/>
    </row>
    <row r="126" spans="2:10" hidden="1" outlineLevel="2" collapsed="1" x14ac:dyDescent="0.2">
      <c r="B126" s="332" t="s">
        <v>3400</v>
      </c>
      <c r="C126" s="524" t="s">
        <v>4291</v>
      </c>
      <c r="D126" s="49" t="s">
        <v>2872</v>
      </c>
      <c r="E126" s="51"/>
      <c r="F126" s="51"/>
      <c r="G126" s="52">
        <f>E126*F126</f>
        <v>0</v>
      </c>
      <c r="H126" s="52"/>
      <c r="I126" s="20"/>
      <c r="J126" s="20"/>
    </row>
    <row r="127" spans="2:10" hidden="1" outlineLevel="3" x14ac:dyDescent="0.2">
      <c r="B127" s="334" t="s">
        <v>2807</v>
      </c>
      <c r="C127" s="333" t="s">
        <v>2805</v>
      </c>
      <c r="D127" s="49" t="s">
        <v>2872</v>
      </c>
      <c r="E127" s="51"/>
      <c r="F127" s="51"/>
      <c r="G127" s="52">
        <f>E127*F127</f>
        <v>0</v>
      </c>
      <c r="H127" s="52"/>
      <c r="I127" s="20"/>
      <c r="J127" s="20"/>
    </row>
    <row r="128" spans="2:10" hidden="1" outlineLevel="3" x14ac:dyDescent="0.2">
      <c r="B128" s="334" t="s">
        <v>3401</v>
      </c>
      <c r="C128" s="333" t="s">
        <v>3402</v>
      </c>
      <c r="D128" s="49" t="s">
        <v>2872</v>
      </c>
      <c r="E128" s="51"/>
      <c r="F128" s="51"/>
      <c r="G128" s="52">
        <f>E128*F128</f>
        <v>0</v>
      </c>
      <c r="H128" s="52"/>
      <c r="I128" s="20"/>
      <c r="J128" s="20"/>
    </row>
    <row r="129" spans="2:10" hidden="1" outlineLevel="3" x14ac:dyDescent="0.2">
      <c r="B129" s="334" t="s">
        <v>2808</v>
      </c>
      <c r="C129" s="333" t="s">
        <v>2806</v>
      </c>
      <c r="D129" s="49" t="s">
        <v>2872</v>
      </c>
      <c r="E129" s="51"/>
      <c r="F129" s="51"/>
      <c r="G129" s="52">
        <f>E129*F129</f>
        <v>0</v>
      </c>
      <c r="H129" s="52"/>
      <c r="I129" s="20"/>
      <c r="J129" s="20"/>
    </row>
    <row r="130" spans="2:10" hidden="1" outlineLevel="3" x14ac:dyDescent="0.2">
      <c r="B130" s="334" t="s">
        <v>4292</v>
      </c>
      <c r="C130" s="524" t="s">
        <v>4293</v>
      </c>
      <c r="D130" s="49" t="s">
        <v>2872</v>
      </c>
      <c r="E130" s="51"/>
      <c r="F130" s="51"/>
      <c r="G130" s="52">
        <f>E130*F130</f>
        <v>0</v>
      </c>
      <c r="H130" s="52"/>
      <c r="I130" s="20"/>
      <c r="J130" s="20"/>
    </row>
    <row r="131" spans="2:10" hidden="1" outlineLevel="2" x14ac:dyDescent="0.2">
      <c r="B131" s="332" t="s">
        <v>2809</v>
      </c>
      <c r="C131" s="333" t="s">
        <v>3362</v>
      </c>
      <c r="D131" s="49" t="s">
        <v>3339</v>
      </c>
      <c r="E131" s="51"/>
      <c r="F131" s="51"/>
      <c r="G131" s="52">
        <f t="shared" ref="G131:G139" si="8">E131*F131</f>
        <v>0</v>
      </c>
      <c r="H131" s="52"/>
      <c r="I131" s="20"/>
      <c r="J131" s="20"/>
    </row>
    <row r="132" spans="2:10" hidden="1" outlineLevel="1" collapsed="1" x14ac:dyDescent="0.2">
      <c r="B132" s="325" t="s">
        <v>2810</v>
      </c>
      <c r="C132" s="523" t="s">
        <v>4059</v>
      </c>
      <c r="D132" s="49" t="s">
        <v>2872</v>
      </c>
      <c r="E132" s="51"/>
      <c r="F132" s="51"/>
      <c r="G132" s="52">
        <f t="shared" si="8"/>
        <v>0</v>
      </c>
      <c r="H132" s="52"/>
      <c r="I132" s="20"/>
      <c r="J132" s="20"/>
    </row>
    <row r="133" spans="2:10" hidden="1" outlineLevel="2" collapsed="1" x14ac:dyDescent="0.2">
      <c r="B133" s="332" t="s">
        <v>2811</v>
      </c>
      <c r="C133" s="524" t="s">
        <v>4291</v>
      </c>
      <c r="D133" s="49" t="s">
        <v>2872</v>
      </c>
      <c r="E133" s="51"/>
      <c r="F133" s="51"/>
      <c r="G133" s="52">
        <f t="shared" si="8"/>
        <v>0</v>
      </c>
      <c r="H133" s="52"/>
      <c r="I133" s="20"/>
      <c r="J133" s="20"/>
    </row>
    <row r="134" spans="2:10" hidden="1" outlineLevel="3" x14ac:dyDescent="0.2">
      <c r="B134" s="334" t="s">
        <v>2812</v>
      </c>
      <c r="C134" s="524" t="s">
        <v>4294</v>
      </c>
      <c r="D134" s="49" t="s">
        <v>2872</v>
      </c>
      <c r="E134" s="51"/>
      <c r="F134" s="51"/>
      <c r="G134" s="52">
        <f t="shared" si="8"/>
        <v>0</v>
      </c>
      <c r="H134" s="52"/>
      <c r="I134" s="20"/>
      <c r="J134" s="20"/>
    </row>
    <row r="135" spans="2:10" hidden="1" outlineLevel="3" x14ac:dyDescent="0.2">
      <c r="B135" s="334" t="s">
        <v>2813</v>
      </c>
      <c r="C135" s="524" t="s">
        <v>3402</v>
      </c>
      <c r="D135" s="49" t="s">
        <v>2872</v>
      </c>
      <c r="E135" s="51"/>
      <c r="F135" s="51"/>
      <c r="G135" s="52">
        <f t="shared" si="8"/>
        <v>0</v>
      </c>
      <c r="H135" s="52"/>
      <c r="I135" s="20"/>
      <c r="J135" s="20"/>
    </row>
    <row r="136" spans="2:10" hidden="1" outlineLevel="3" x14ac:dyDescent="0.2">
      <c r="B136" s="334" t="s">
        <v>4295</v>
      </c>
      <c r="C136" s="524" t="s">
        <v>4058</v>
      </c>
      <c r="D136" s="49" t="s">
        <v>2872</v>
      </c>
      <c r="E136" s="51"/>
      <c r="F136" s="51"/>
      <c r="G136" s="52">
        <f t="shared" si="8"/>
        <v>0</v>
      </c>
      <c r="H136" s="52"/>
      <c r="I136" s="20"/>
      <c r="J136" s="20"/>
    </row>
    <row r="137" spans="2:10" hidden="1" outlineLevel="3" x14ac:dyDescent="0.2">
      <c r="B137" s="334" t="s">
        <v>4296</v>
      </c>
      <c r="C137" s="524" t="s">
        <v>4060</v>
      </c>
      <c r="D137" s="49" t="s">
        <v>2872</v>
      </c>
      <c r="E137" s="51"/>
      <c r="F137" s="51"/>
      <c r="G137" s="52">
        <f t="shared" si="8"/>
        <v>0</v>
      </c>
      <c r="H137" s="52"/>
      <c r="I137" s="20"/>
      <c r="J137" s="20"/>
    </row>
    <row r="138" spans="2:10" hidden="1" outlineLevel="3" x14ac:dyDescent="0.2">
      <c r="B138" s="334" t="s">
        <v>4297</v>
      </c>
      <c r="C138" s="524" t="s">
        <v>4061</v>
      </c>
      <c r="D138" s="49" t="s">
        <v>2872</v>
      </c>
      <c r="E138" s="51"/>
      <c r="F138" s="51"/>
      <c r="G138" s="52">
        <f t="shared" si="8"/>
        <v>0</v>
      </c>
      <c r="H138" s="52"/>
      <c r="I138" s="20"/>
      <c r="J138" s="20"/>
    </row>
    <row r="139" spans="2:10" hidden="1" outlineLevel="3" x14ac:dyDescent="0.2">
      <c r="B139" s="334" t="s">
        <v>4298</v>
      </c>
      <c r="C139" s="524" t="s">
        <v>4062</v>
      </c>
      <c r="D139" s="49" t="s">
        <v>2872</v>
      </c>
      <c r="E139" s="51"/>
      <c r="F139" s="51"/>
      <c r="G139" s="52">
        <f t="shared" si="8"/>
        <v>0</v>
      </c>
      <c r="H139" s="52"/>
      <c r="I139" s="20"/>
      <c r="J139" s="20"/>
    </row>
    <row r="140" spans="2:10" hidden="1" outlineLevel="2" x14ac:dyDescent="0.2">
      <c r="B140" s="332" t="s">
        <v>2814</v>
      </c>
      <c r="C140" s="333" t="s">
        <v>3362</v>
      </c>
      <c r="D140" s="49" t="s">
        <v>3339</v>
      </c>
      <c r="E140" s="51"/>
      <c r="F140" s="51"/>
      <c r="G140" s="52">
        <f t="shared" ref="G140:G146" si="9">E140*F140</f>
        <v>0</v>
      </c>
      <c r="H140" s="52"/>
      <c r="I140" s="20"/>
      <c r="J140" s="20"/>
    </row>
    <row r="141" spans="2:10" hidden="1" outlineLevel="1" collapsed="1" x14ac:dyDescent="0.2">
      <c r="B141" s="325" t="s">
        <v>2815</v>
      </c>
      <c r="C141" s="523" t="s">
        <v>4063</v>
      </c>
      <c r="D141" s="49" t="s">
        <v>2872</v>
      </c>
      <c r="E141" s="51"/>
      <c r="F141" s="51"/>
      <c r="G141" s="52">
        <f t="shared" si="9"/>
        <v>0</v>
      </c>
      <c r="H141" s="52"/>
      <c r="I141" s="20"/>
      <c r="J141" s="20"/>
    </row>
    <row r="142" spans="2:10" hidden="1" outlineLevel="2" collapsed="1" x14ac:dyDescent="0.2">
      <c r="B142" s="332" t="s">
        <v>2816</v>
      </c>
      <c r="C142" s="524" t="s">
        <v>4030</v>
      </c>
      <c r="D142" s="49" t="s">
        <v>2872</v>
      </c>
      <c r="E142" s="51"/>
      <c r="F142" s="51"/>
      <c r="G142" s="52">
        <f>E142*F142</f>
        <v>0</v>
      </c>
      <c r="H142" s="52"/>
      <c r="I142" s="20"/>
      <c r="J142" s="20"/>
    </row>
    <row r="143" spans="2:10" hidden="1" outlineLevel="3" x14ac:dyDescent="0.2">
      <c r="B143" s="334" t="s">
        <v>2817</v>
      </c>
      <c r="C143" s="525" t="s">
        <v>4064</v>
      </c>
      <c r="D143" s="49" t="s">
        <v>2872</v>
      </c>
      <c r="E143" s="51"/>
      <c r="F143" s="51"/>
      <c r="G143" s="52">
        <f>E143*F143</f>
        <v>0</v>
      </c>
      <c r="H143" s="52"/>
      <c r="I143" s="20"/>
      <c r="J143" s="20"/>
    </row>
    <row r="144" spans="2:10" hidden="1" outlineLevel="3" x14ac:dyDescent="0.2">
      <c r="B144" s="334" t="s">
        <v>2818</v>
      </c>
      <c r="C144" s="333" t="s">
        <v>3362</v>
      </c>
      <c r="D144" s="49" t="s">
        <v>3339</v>
      </c>
      <c r="E144" s="51"/>
      <c r="F144" s="51"/>
      <c r="G144" s="52">
        <f>E144*F144</f>
        <v>0</v>
      </c>
      <c r="H144" s="52"/>
      <c r="I144" s="20"/>
      <c r="J144" s="20"/>
    </row>
    <row r="145" spans="2:10" hidden="1" outlineLevel="2" collapsed="1" x14ac:dyDescent="0.2">
      <c r="B145" s="332" t="s">
        <v>2819</v>
      </c>
      <c r="C145" s="524" t="s">
        <v>4033</v>
      </c>
      <c r="D145" s="49" t="s">
        <v>2872</v>
      </c>
      <c r="E145" s="51"/>
      <c r="F145" s="51"/>
      <c r="G145" s="52">
        <f t="shared" si="9"/>
        <v>0</v>
      </c>
      <c r="H145" s="52"/>
      <c r="I145" s="20"/>
      <c r="J145" s="20"/>
    </row>
    <row r="146" spans="2:10" hidden="1" outlineLevel="3" x14ac:dyDescent="0.2">
      <c r="B146" s="334" t="s">
        <v>2820</v>
      </c>
      <c r="C146" s="525" t="s">
        <v>4065</v>
      </c>
      <c r="D146" s="49" t="s">
        <v>2872</v>
      </c>
      <c r="E146" s="51"/>
      <c r="F146" s="51"/>
      <c r="G146" s="52">
        <f t="shared" si="9"/>
        <v>0</v>
      </c>
      <c r="H146" s="52"/>
      <c r="I146" s="20"/>
      <c r="J146" s="20"/>
    </row>
    <row r="147" spans="2:10" hidden="1" outlineLevel="2" x14ac:dyDescent="0.2">
      <c r="B147" s="332" t="s">
        <v>2821</v>
      </c>
      <c r="C147" s="333" t="s">
        <v>3362</v>
      </c>
      <c r="D147" s="49" t="s">
        <v>3339</v>
      </c>
      <c r="E147" s="51"/>
      <c r="F147" s="51"/>
      <c r="G147" s="52">
        <f>E147*F147</f>
        <v>0</v>
      </c>
      <c r="H147" s="52"/>
      <c r="I147" s="20"/>
      <c r="J147" s="20"/>
    </row>
    <row r="148" spans="2:10" hidden="1" outlineLevel="1" x14ac:dyDescent="0.2">
      <c r="B148" s="325" t="s">
        <v>2822</v>
      </c>
      <c r="C148" s="523" t="s">
        <v>2825</v>
      </c>
      <c r="D148" s="49" t="s">
        <v>2872</v>
      </c>
      <c r="E148" s="51"/>
      <c r="F148" s="51"/>
      <c r="G148" s="52">
        <f>E148*F148</f>
        <v>0</v>
      </c>
      <c r="H148" s="52"/>
      <c r="I148" s="20"/>
      <c r="J148" s="20"/>
    </row>
    <row r="149" spans="2:10" hidden="1" outlineLevel="1" x14ac:dyDescent="0.2">
      <c r="B149" s="325" t="s">
        <v>2824</v>
      </c>
      <c r="C149" s="523" t="s">
        <v>4066</v>
      </c>
      <c r="D149" s="49" t="s">
        <v>2872</v>
      </c>
      <c r="E149" s="51"/>
      <c r="F149" s="51"/>
      <c r="G149" s="52">
        <f>E149*F149</f>
        <v>0</v>
      </c>
      <c r="H149" s="52"/>
      <c r="I149" s="20"/>
      <c r="J149" s="20"/>
    </row>
    <row r="150" spans="2:10" hidden="1" outlineLevel="1" x14ac:dyDescent="0.2">
      <c r="B150" s="325" t="s">
        <v>3403</v>
      </c>
      <c r="C150" s="523" t="s">
        <v>4067</v>
      </c>
      <c r="D150" s="49" t="s">
        <v>2872</v>
      </c>
      <c r="E150" s="51"/>
      <c r="F150" s="51"/>
      <c r="G150" s="52">
        <f>E150*F150</f>
        <v>0</v>
      </c>
      <c r="H150" s="52"/>
      <c r="I150" s="20"/>
      <c r="J150" s="20"/>
    </row>
    <row r="151" spans="2:10" hidden="1" outlineLevel="1" x14ac:dyDescent="0.2">
      <c r="B151" s="325" t="s">
        <v>2826</v>
      </c>
      <c r="C151" s="326" t="s">
        <v>3362</v>
      </c>
      <c r="D151" s="49" t="s">
        <v>3339</v>
      </c>
      <c r="E151" s="51"/>
      <c r="F151" s="51"/>
      <c r="G151" s="52">
        <f>E151*F151</f>
        <v>0</v>
      </c>
      <c r="H151" s="52"/>
      <c r="I151" s="20"/>
      <c r="J151" s="20"/>
    </row>
    <row r="152" spans="2:10" collapsed="1" x14ac:dyDescent="0.2">
      <c r="B152" s="330"/>
      <c r="C152" s="331"/>
      <c r="D152" s="309"/>
      <c r="E152" s="146"/>
      <c r="F152" s="146"/>
      <c r="G152" s="103"/>
      <c r="H152" s="103"/>
      <c r="I152" s="103"/>
      <c r="J152" s="103"/>
    </row>
    <row r="153" spans="2:10" collapsed="1" x14ac:dyDescent="0.2">
      <c r="B153" s="149" t="s">
        <v>3352</v>
      </c>
      <c r="C153" s="150" t="s">
        <v>3353</v>
      </c>
      <c r="D153" s="49" t="s">
        <v>2872</v>
      </c>
      <c r="E153" s="51"/>
      <c r="F153" s="51"/>
      <c r="G153" s="52">
        <f>E153*F153</f>
        <v>0</v>
      </c>
      <c r="H153" s="52">
        <f>SUM(G153:G158)</f>
        <v>0</v>
      </c>
      <c r="I153" s="20"/>
      <c r="J153" s="20"/>
    </row>
    <row r="154" spans="2:10" hidden="1" outlineLevel="1" x14ac:dyDescent="0.2">
      <c r="B154" s="325" t="s">
        <v>3404</v>
      </c>
      <c r="C154" s="326" t="s">
        <v>3405</v>
      </c>
      <c r="D154" s="49" t="s">
        <v>2872</v>
      </c>
      <c r="E154" s="51"/>
      <c r="F154" s="51"/>
      <c r="G154" s="52">
        <f t="shared" ref="G154:G200" si="10">E154*F154</f>
        <v>0</v>
      </c>
      <c r="H154" s="52"/>
      <c r="I154" s="20"/>
      <c r="J154" s="20"/>
    </row>
    <row r="155" spans="2:10" hidden="1" outlineLevel="1" x14ac:dyDescent="0.2">
      <c r="B155" s="325" t="s">
        <v>2827</v>
      </c>
      <c r="C155" s="326" t="s">
        <v>2831</v>
      </c>
      <c r="D155" s="49" t="s">
        <v>2872</v>
      </c>
      <c r="E155" s="51"/>
      <c r="F155" s="51"/>
      <c r="G155" s="52">
        <f t="shared" si="10"/>
        <v>0</v>
      </c>
      <c r="H155" s="52"/>
      <c r="I155" s="20"/>
      <c r="J155" s="20"/>
    </row>
    <row r="156" spans="2:10" hidden="1" outlineLevel="1" x14ac:dyDescent="0.2">
      <c r="B156" s="325" t="s">
        <v>2828</v>
      </c>
      <c r="C156" s="326" t="s">
        <v>2832</v>
      </c>
      <c r="D156" s="49" t="s">
        <v>2872</v>
      </c>
      <c r="E156" s="51"/>
      <c r="F156" s="51"/>
      <c r="G156" s="52">
        <f t="shared" si="10"/>
        <v>0</v>
      </c>
      <c r="H156" s="52"/>
      <c r="I156" s="20"/>
      <c r="J156" s="20"/>
    </row>
    <row r="157" spans="2:10" hidden="1" outlineLevel="1" x14ac:dyDescent="0.2">
      <c r="B157" s="325" t="s">
        <v>2829</v>
      </c>
      <c r="C157" s="326" t="s">
        <v>2833</v>
      </c>
      <c r="D157" s="49" t="s">
        <v>2872</v>
      </c>
      <c r="E157" s="51"/>
      <c r="F157" s="51"/>
      <c r="G157" s="52">
        <f t="shared" si="10"/>
        <v>0</v>
      </c>
      <c r="H157" s="52"/>
      <c r="I157" s="20"/>
      <c r="J157" s="20"/>
    </row>
    <row r="158" spans="2:10" hidden="1" outlineLevel="1" x14ac:dyDescent="0.2">
      <c r="B158" s="325" t="s">
        <v>2830</v>
      </c>
      <c r="C158" s="326" t="s">
        <v>3362</v>
      </c>
      <c r="D158" s="49" t="s">
        <v>3339</v>
      </c>
      <c r="E158" s="51"/>
      <c r="F158" s="51"/>
      <c r="G158" s="52">
        <f t="shared" si="10"/>
        <v>0</v>
      </c>
      <c r="H158" s="52"/>
      <c r="I158" s="20"/>
      <c r="J158" s="20"/>
    </row>
    <row r="159" spans="2:10" collapsed="1" x14ac:dyDescent="0.2">
      <c r="B159" s="330"/>
      <c r="C159" s="331"/>
      <c r="D159" s="309"/>
      <c r="E159" s="146"/>
      <c r="F159" s="146"/>
      <c r="G159" s="103"/>
      <c r="H159" s="103"/>
      <c r="I159" s="103"/>
      <c r="J159" s="103"/>
    </row>
    <row r="160" spans="2:10" collapsed="1" x14ac:dyDescent="0.2">
      <c r="B160" s="149" t="s">
        <v>3354</v>
      </c>
      <c r="C160" s="150" t="s">
        <v>3355</v>
      </c>
      <c r="D160" s="49" t="s">
        <v>3339</v>
      </c>
      <c r="E160" s="51"/>
      <c r="F160" s="51"/>
      <c r="G160" s="52">
        <f t="shared" si="10"/>
        <v>0</v>
      </c>
      <c r="H160" s="52">
        <f>SUM(G160:G175)</f>
        <v>0</v>
      </c>
      <c r="I160" s="20"/>
      <c r="J160" s="20"/>
    </row>
    <row r="161" spans="2:10" hidden="1" outlineLevel="1" collapsed="1" x14ac:dyDescent="0.2">
      <c r="B161" s="325" t="s">
        <v>2834</v>
      </c>
      <c r="C161" s="326" t="s">
        <v>2835</v>
      </c>
      <c r="D161" s="49" t="s">
        <v>3339</v>
      </c>
      <c r="E161" s="51"/>
      <c r="F161" s="51"/>
      <c r="G161" s="52">
        <f t="shared" si="10"/>
        <v>0</v>
      </c>
      <c r="H161" s="52"/>
      <c r="I161" s="20"/>
      <c r="J161" s="20"/>
    </row>
    <row r="162" spans="2:10" hidden="1" outlineLevel="2" x14ac:dyDescent="0.2">
      <c r="B162" s="332" t="s">
        <v>2839</v>
      </c>
      <c r="C162" s="333" t="s">
        <v>2840</v>
      </c>
      <c r="D162" s="49" t="s">
        <v>2872</v>
      </c>
      <c r="E162" s="51"/>
      <c r="F162" s="51"/>
      <c r="G162" s="52">
        <f t="shared" si="10"/>
        <v>0</v>
      </c>
      <c r="H162" s="52"/>
      <c r="I162" s="20"/>
      <c r="J162" s="20"/>
    </row>
    <row r="163" spans="2:10" hidden="1" outlineLevel="2" x14ac:dyDescent="0.2">
      <c r="B163" s="332" t="s">
        <v>2841</v>
      </c>
      <c r="C163" s="333" t="s">
        <v>2844</v>
      </c>
      <c r="D163" s="49" t="s">
        <v>2872</v>
      </c>
      <c r="E163" s="51"/>
      <c r="F163" s="51"/>
      <c r="G163" s="52">
        <f t="shared" si="10"/>
        <v>0</v>
      </c>
      <c r="H163" s="52"/>
      <c r="I163" s="20"/>
      <c r="J163" s="20"/>
    </row>
    <row r="164" spans="2:10" hidden="1" outlineLevel="2" x14ac:dyDescent="0.2">
      <c r="B164" s="332" t="s">
        <v>2842</v>
      </c>
      <c r="C164" s="333" t="s">
        <v>2845</v>
      </c>
      <c r="D164" s="49" t="s">
        <v>2872</v>
      </c>
      <c r="E164" s="51"/>
      <c r="F164" s="51"/>
      <c r="G164" s="52">
        <f t="shared" si="10"/>
        <v>0</v>
      </c>
      <c r="H164" s="52"/>
      <c r="I164" s="20"/>
      <c r="J164" s="20"/>
    </row>
    <row r="165" spans="2:10" hidden="1" outlineLevel="2" x14ac:dyDescent="0.2">
      <c r="B165" s="332" t="s">
        <v>2843</v>
      </c>
      <c r="C165" s="333" t="s">
        <v>3362</v>
      </c>
      <c r="D165" s="49" t="s">
        <v>3339</v>
      </c>
      <c r="E165" s="51"/>
      <c r="F165" s="51"/>
      <c r="G165" s="52">
        <f t="shared" si="10"/>
        <v>0</v>
      </c>
      <c r="H165" s="52"/>
      <c r="I165" s="20"/>
      <c r="J165" s="20"/>
    </row>
    <row r="166" spans="2:10" hidden="1" outlineLevel="1" collapsed="1" x14ac:dyDescent="0.2">
      <c r="B166" s="325" t="s">
        <v>2836</v>
      </c>
      <c r="C166" s="326" t="s">
        <v>2837</v>
      </c>
      <c r="D166" s="49" t="s">
        <v>3339</v>
      </c>
      <c r="E166" s="51"/>
      <c r="F166" s="51"/>
      <c r="G166" s="52">
        <f t="shared" si="10"/>
        <v>0</v>
      </c>
      <c r="H166" s="52"/>
      <c r="I166" s="20"/>
      <c r="J166" s="20"/>
    </row>
    <row r="167" spans="2:10" hidden="1" outlineLevel="2" x14ac:dyDescent="0.2">
      <c r="B167" s="332" t="s">
        <v>2846</v>
      </c>
      <c r="C167" s="333" t="s">
        <v>2845</v>
      </c>
      <c r="D167" s="49" t="s">
        <v>2872</v>
      </c>
      <c r="E167" s="51"/>
      <c r="F167" s="51"/>
      <c r="G167" s="52">
        <f t="shared" si="10"/>
        <v>0</v>
      </c>
      <c r="H167" s="52"/>
      <c r="I167" s="20"/>
      <c r="J167" s="20"/>
    </row>
    <row r="168" spans="2:10" hidden="1" outlineLevel="2" x14ac:dyDescent="0.2">
      <c r="B168" s="332" t="s">
        <v>2847</v>
      </c>
      <c r="C168" s="333" t="s">
        <v>2840</v>
      </c>
      <c r="D168" s="49" t="s">
        <v>2872</v>
      </c>
      <c r="E168" s="51"/>
      <c r="F168" s="51"/>
      <c r="G168" s="52">
        <f t="shared" si="10"/>
        <v>0</v>
      </c>
      <c r="H168" s="52"/>
      <c r="I168" s="20"/>
      <c r="J168" s="20"/>
    </row>
    <row r="169" spans="2:10" hidden="1" outlineLevel="2" x14ac:dyDescent="0.2">
      <c r="B169" s="332" t="s">
        <v>2848</v>
      </c>
      <c r="C169" s="333" t="s">
        <v>3231</v>
      </c>
      <c r="D169" s="49" t="s">
        <v>2872</v>
      </c>
      <c r="E169" s="51"/>
      <c r="F169" s="51"/>
      <c r="G169" s="52">
        <f t="shared" si="10"/>
        <v>0</v>
      </c>
      <c r="H169" s="52"/>
      <c r="I169" s="20"/>
      <c r="J169" s="20"/>
    </row>
    <row r="170" spans="2:10" hidden="1" outlineLevel="2" x14ac:dyDescent="0.2">
      <c r="B170" s="332" t="s">
        <v>2850</v>
      </c>
      <c r="C170" s="333" t="s">
        <v>2844</v>
      </c>
      <c r="D170" s="49" t="s">
        <v>2872</v>
      </c>
      <c r="E170" s="51"/>
      <c r="F170" s="51"/>
      <c r="G170" s="52">
        <f t="shared" si="10"/>
        <v>0</v>
      </c>
      <c r="H170" s="52"/>
      <c r="I170" s="20"/>
      <c r="J170" s="20"/>
    </row>
    <row r="171" spans="2:10" hidden="1" outlineLevel="2" x14ac:dyDescent="0.2">
      <c r="B171" s="332" t="s">
        <v>2851</v>
      </c>
      <c r="C171" s="333" t="s">
        <v>2854</v>
      </c>
      <c r="D171" s="49" t="s">
        <v>2872</v>
      </c>
      <c r="E171" s="51"/>
      <c r="F171" s="51"/>
      <c r="G171" s="52">
        <f t="shared" si="10"/>
        <v>0</v>
      </c>
      <c r="H171" s="52"/>
      <c r="I171" s="20"/>
      <c r="J171" s="20"/>
    </row>
    <row r="172" spans="2:10" hidden="1" outlineLevel="2" x14ac:dyDescent="0.2">
      <c r="B172" s="332" t="s">
        <v>2852</v>
      </c>
      <c r="C172" s="333" t="s">
        <v>2855</v>
      </c>
      <c r="D172" s="49" t="s">
        <v>2872</v>
      </c>
      <c r="E172" s="51"/>
      <c r="F172" s="51"/>
      <c r="G172" s="52">
        <f t="shared" si="10"/>
        <v>0</v>
      </c>
      <c r="H172" s="52"/>
      <c r="I172" s="20"/>
      <c r="J172" s="20"/>
    </row>
    <row r="173" spans="2:10" hidden="1" outlineLevel="2" x14ac:dyDescent="0.2">
      <c r="B173" s="332" t="s">
        <v>2853</v>
      </c>
      <c r="C173" s="333" t="s">
        <v>2856</v>
      </c>
      <c r="D173" s="49" t="s">
        <v>2872</v>
      </c>
      <c r="E173" s="51"/>
      <c r="F173" s="51"/>
      <c r="G173" s="52">
        <f t="shared" si="10"/>
        <v>0</v>
      </c>
      <c r="H173" s="52"/>
      <c r="I173" s="20"/>
      <c r="J173" s="20"/>
    </row>
    <row r="174" spans="2:10" hidden="1" outlineLevel="2" x14ac:dyDescent="0.2">
      <c r="B174" s="332" t="s">
        <v>2849</v>
      </c>
      <c r="C174" s="333" t="s">
        <v>3362</v>
      </c>
      <c r="D174" s="49" t="s">
        <v>3339</v>
      </c>
      <c r="E174" s="51"/>
      <c r="F174" s="51"/>
      <c r="G174" s="52">
        <f t="shared" si="10"/>
        <v>0</v>
      </c>
      <c r="H174" s="52"/>
      <c r="I174" s="20"/>
      <c r="J174" s="20"/>
    </row>
    <row r="175" spans="2:10" hidden="1" outlineLevel="1" x14ac:dyDescent="0.2">
      <c r="B175" s="325" t="s">
        <v>2838</v>
      </c>
      <c r="C175" s="326" t="s">
        <v>3362</v>
      </c>
      <c r="D175" s="49" t="s">
        <v>3339</v>
      </c>
      <c r="E175" s="51"/>
      <c r="F175" s="51"/>
      <c r="G175" s="52">
        <f t="shared" si="10"/>
        <v>0</v>
      </c>
      <c r="H175" s="52"/>
      <c r="I175" s="20"/>
      <c r="J175" s="20"/>
    </row>
    <row r="176" spans="2:10" collapsed="1" x14ac:dyDescent="0.2">
      <c r="B176" s="330"/>
      <c r="C176" s="331"/>
      <c r="D176" s="309"/>
      <c r="E176" s="146"/>
      <c r="F176" s="146"/>
      <c r="G176" s="103"/>
      <c r="H176" s="103"/>
      <c r="I176" s="103"/>
      <c r="J176" s="103"/>
    </row>
    <row r="177" spans="2:10" collapsed="1" x14ac:dyDescent="0.2">
      <c r="B177" s="149" t="s">
        <v>3356</v>
      </c>
      <c r="C177" s="150" t="s">
        <v>3357</v>
      </c>
      <c r="D177" s="49" t="s">
        <v>2872</v>
      </c>
      <c r="E177" s="51"/>
      <c r="F177" s="51"/>
      <c r="G177" s="52">
        <f t="shared" si="10"/>
        <v>0</v>
      </c>
      <c r="H177" s="52">
        <f>SUM(G177:G184)</f>
        <v>0</v>
      </c>
      <c r="I177" s="20"/>
      <c r="J177" s="20"/>
    </row>
    <row r="178" spans="2:10" hidden="1" outlineLevel="1" x14ac:dyDescent="0.2">
      <c r="B178" s="325" t="s">
        <v>2857</v>
      </c>
      <c r="C178" s="523" t="s">
        <v>4068</v>
      </c>
      <c r="D178" s="49" t="s">
        <v>2872</v>
      </c>
      <c r="E178" s="51"/>
      <c r="F178" s="51"/>
      <c r="G178" s="52">
        <f t="shared" si="10"/>
        <v>0</v>
      </c>
      <c r="H178" s="52"/>
      <c r="I178" s="20"/>
      <c r="J178" s="20"/>
    </row>
    <row r="179" spans="2:10" hidden="1" outlineLevel="1" x14ac:dyDescent="0.2">
      <c r="B179" s="325" t="s">
        <v>2858</v>
      </c>
      <c r="C179" s="326" t="s">
        <v>2861</v>
      </c>
      <c r="D179" s="49" t="s">
        <v>2872</v>
      </c>
      <c r="E179" s="51"/>
      <c r="F179" s="51"/>
      <c r="G179" s="52">
        <f t="shared" si="10"/>
        <v>0</v>
      </c>
      <c r="H179" s="52"/>
      <c r="I179" s="20"/>
      <c r="J179" s="20"/>
    </row>
    <row r="180" spans="2:10" hidden="1" outlineLevel="1" x14ac:dyDescent="0.2">
      <c r="B180" s="325" t="s">
        <v>2859</v>
      </c>
      <c r="C180" s="523" t="s">
        <v>4299</v>
      </c>
      <c r="D180" s="49" t="s">
        <v>2872</v>
      </c>
      <c r="E180" s="51"/>
      <c r="F180" s="51"/>
      <c r="G180" s="52">
        <f t="shared" si="10"/>
        <v>0</v>
      </c>
      <c r="H180" s="52"/>
      <c r="I180" s="20"/>
      <c r="J180" s="20"/>
    </row>
    <row r="181" spans="2:10" hidden="1" outlineLevel="1" collapsed="1" x14ac:dyDescent="0.2">
      <c r="B181" s="325" t="s">
        <v>2860</v>
      </c>
      <c r="C181" s="326" t="s">
        <v>3362</v>
      </c>
      <c r="D181" s="49" t="s">
        <v>3339</v>
      </c>
      <c r="E181" s="51"/>
      <c r="F181" s="51"/>
      <c r="G181" s="52">
        <f t="shared" si="10"/>
        <v>0</v>
      </c>
      <c r="H181" s="52"/>
      <c r="I181" s="20"/>
      <c r="J181" s="20"/>
    </row>
    <row r="182" spans="2:10" hidden="1" outlineLevel="2" x14ac:dyDescent="0.2">
      <c r="B182" s="332" t="s">
        <v>1313</v>
      </c>
      <c r="C182" s="333" t="s">
        <v>3362</v>
      </c>
      <c r="D182" s="49" t="s">
        <v>3339</v>
      </c>
      <c r="E182" s="51"/>
      <c r="F182" s="51"/>
      <c r="G182" s="52">
        <f>E182*F182</f>
        <v>0</v>
      </c>
      <c r="H182" s="52"/>
      <c r="I182" s="20"/>
      <c r="J182" s="20"/>
    </row>
    <row r="183" spans="2:10" hidden="1" outlineLevel="2" x14ac:dyDescent="0.2">
      <c r="B183" s="332" t="s">
        <v>1314</v>
      </c>
      <c r="C183" s="333" t="s">
        <v>3362</v>
      </c>
      <c r="D183" s="49" t="s">
        <v>3339</v>
      </c>
      <c r="E183" s="51"/>
      <c r="F183" s="51"/>
      <c r="G183" s="52">
        <f>E183*F183</f>
        <v>0</v>
      </c>
      <c r="H183" s="52"/>
      <c r="I183" s="20"/>
      <c r="J183" s="20"/>
    </row>
    <row r="184" spans="2:10" hidden="1" outlineLevel="2" x14ac:dyDescent="0.2">
      <c r="B184" s="332" t="s">
        <v>1315</v>
      </c>
      <c r="C184" s="333" t="s">
        <v>3362</v>
      </c>
      <c r="D184" s="49" t="s">
        <v>3339</v>
      </c>
      <c r="E184" s="51"/>
      <c r="F184" s="51"/>
      <c r="G184" s="52">
        <f>E184*F184</f>
        <v>0</v>
      </c>
      <c r="H184" s="52"/>
      <c r="I184" s="20"/>
      <c r="J184" s="20"/>
    </row>
    <row r="185" spans="2:10" collapsed="1" x14ac:dyDescent="0.2">
      <c r="B185" s="330"/>
      <c r="C185" s="331"/>
      <c r="D185" s="309"/>
      <c r="E185" s="146"/>
      <c r="F185" s="146"/>
      <c r="G185" s="103"/>
      <c r="H185" s="103"/>
      <c r="I185" s="103"/>
      <c r="J185" s="103"/>
    </row>
    <row r="186" spans="2:10" collapsed="1" x14ac:dyDescent="0.2">
      <c r="B186" s="149" t="s">
        <v>3358</v>
      </c>
      <c r="C186" s="150" t="s">
        <v>3341</v>
      </c>
      <c r="D186" s="49" t="s">
        <v>3339</v>
      </c>
      <c r="E186" s="51"/>
      <c r="F186" s="51"/>
      <c r="G186" s="52">
        <f t="shared" si="10"/>
        <v>0</v>
      </c>
      <c r="H186" s="52">
        <f>SUM(G186:G191)</f>
        <v>0</v>
      </c>
      <c r="I186" s="20"/>
      <c r="J186" s="20"/>
    </row>
    <row r="187" spans="2:10" hidden="1" outlineLevel="1" x14ac:dyDescent="0.2">
      <c r="B187" s="325" t="s">
        <v>2862</v>
      </c>
      <c r="C187" s="326" t="s">
        <v>3341</v>
      </c>
      <c r="D187" s="49" t="s">
        <v>3339</v>
      </c>
      <c r="E187" s="51"/>
      <c r="F187" s="51"/>
      <c r="G187" s="52">
        <f t="shared" si="10"/>
        <v>0</v>
      </c>
      <c r="H187" s="52"/>
      <c r="I187" s="20"/>
      <c r="J187" s="20"/>
    </row>
    <row r="188" spans="2:10" hidden="1" outlineLevel="1" collapsed="1" x14ac:dyDescent="0.2">
      <c r="B188" s="325" t="s">
        <v>2863</v>
      </c>
      <c r="C188" s="326" t="s">
        <v>3362</v>
      </c>
      <c r="D188" s="49" t="s">
        <v>3339</v>
      </c>
      <c r="E188" s="51"/>
      <c r="F188" s="51"/>
      <c r="G188" s="52">
        <f t="shared" si="10"/>
        <v>0</v>
      </c>
      <c r="H188" s="52"/>
      <c r="I188" s="20"/>
      <c r="J188" s="20"/>
    </row>
    <row r="189" spans="2:10" hidden="1" outlineLevel="2" x14ac:dyDescent="0.2">
      <c r="B189" s="332" t="s">
        <v>1310</v>
      </c>
      <c r="C189" s="333" t="s">
        <v>3362</v>
      </c>
      <c r="D189" s="49" t="s">
        <v>3339</v>
      </c>
      <c r="E189" s="51"/>
      <c r="F189" s="51"/>
      <c r="G189" s="52">
        <f>E189*F189</f>
        <v>0</v>
      </c>
      <c r="H189" s="52"/>
      <c r="I189" s="20"/>
      <c r="J189" s="20"/>
    </row>
    <row r="190" spans="2:10" hidden="1" outlineLevel="2" x14ac:dyDescent="0.2">
      <c r="B190" s="332" t="s">
        <v>1311</v>
      </c>
      <c r="C190" s="333" t="s">
        <v>3362</v>
      </c>
      <c r="D190" s="49" t="s">
        <v>3339</v>
      </c>
      <c r="E190" s="51"/>
      <c r="F190" s="51"/>
      <c r="G190" s="52">
        <f>E190*F190</f>
        <v>0</v>
      </c>
      <c r="H190" s="52"/>
      <c r="I190" s="20"/>
      <c r="J190" s="20"/>
    </row>
    <row r="191" spans="2:10" hidden="1" outlineLevel="2" x14ac:dyDescent="0.2">
      <c r="B191" s="332" t="s">
        <v>1312</v>
      </c>
      <c r="C191" s="333" t="s">
        <v>3362</v>
      </c>
      <c r="D191" s="49" t="s">
        <v>3339</v>
      </c>
      <c r="E191" s="51"/>
      <c r="F191" s="51"/>
      <c r="G191" s="52">
        <f>E191*F191</f>
        <v>0</v>
      </c>
      <c r="H191" s="52"/>
      <c r="I191" s="20"/>
      <c r="J191" s="20"/>
    </row>
    <row r="192" spans="2:10" collapsed="1" x14ac:dyDescent="0.2">
      <c r="B192" s="330"/>
      <c r="C192" s="331"/>
      <c r="D192" s="309"/>
      <c r="E192" s="146"/>
      <c r="F192" s="146"/>
      <c r="G192" s="103"/>
      <c r="H192" s="103"/>
      <c r="I192" s="103"/>
      <c r="J192" s="103"/>
    </row>
    <row r="193" spans="2:10" collapsed="1" x14ac:dyDescent="0.2">
      <c r="B193" s="149" t="s">
        <v>3359</v>
      </c>
      <c r="C193" s="150" t="s">
        <v>3360</v>
      </c>
      <c r="D193" s="49" t="s">
        <v>3339</v>
      </c>
      <c r="E193" s="51"/>
      <c r="F193" s="51"/>
      <c r="G193" s="52">
        <f t="shared" si="10"/>
        <v>0</v>
      </c>
      <c r="H193" s="52">
        <f>SUM(G193:G196)</f>
        <v>0</v>
      </c>
      <c r="I193" s="20"/>
      <c r="J193" s="20"/>
    </row>
    <row r="194" spans="2:10" hidden="1" outlineLevel="1" x14ac:dyDescent="0.2">
      <c r="B194" s="325" t="s">
        <v>2864</v>
      </c>
      <c r="C194" s="326" t="s">
        <v>3446</v>
      </c>
      <c r="D194" s="49" t="s">
        <v>3339</v>
      </c>
      <c r="E194" s="51"/>
      <c r="F194" s="51"/>
      <c r="G194" s="52">
        <f t="shared" si="10"/>
        <v>0</v>
      </c>
      <c r="H194" s="52"/>
      <c r="I194" s="20"/>
      <c r="J194" s="20"/>
    </row>
    <row r="195" spans="2:10" hidden="1" outlineLevel="1" x14ac:dyDescent="0.2">
      <c r="B195" s="325" t="s">
        <v>2865</v>
      </c>
      <c r="C195" s="326" t="s">
        <v>2866</v>
      </c>
      <c r="D195" s="49" t="s">
        <v>3339</v>
      </c>
      <c r="E195" s="51"/>
      <c r="F195" s="51"/>
      <c r="G195" s="52">
        <f t="shared" si="10"/>
        <v>0</v>
      </c>
      <c r="H195" s="52"/>
      <c r="I195" s="20"/>
      <c r="J195" s="20"/>
    </row>
    <row r="196" spans="2:10" hidden="1" outlineLevel="1" x14ac:dyDescent="0.2">
      <c r="B196" s="325" t="s">
        <v>4300</v>
      </c>
      <c r="C196" s="326" t="s">
        <v>2867</v>
      </c>
      <c r="D196" s="49" t="s">
        <v>3339</v>
      </c>
      <c r="E196" s="51"/>
      <c r="F196" s="51"/>
      <c r="G196" s="52">
        <f t="shared" si="10"/>
        <v>0</v>
      </c>
      <c r="H196" s="52"/>
      <c r="I196" s="20"/>
      <c r="J196" s="20"/>
    </row>
    <row r="197" spans="2:10" collapsed="1" x14ac:dyDescent="0.2">
      <c r="B197" s="330"/>
      <c r="C197" s="331"/>
      <c r="D197" s="309"/>
      <c r="E197" s="146"/>
      <c r="F197" s="146"/>
      <c r="G197" s="103"/>
      <c r="H197" s="103"/>
      <c r="I197" s="103"/>
      <c r="J197" s="103"/>
    </row>
    <row r="198" spans="2:10" collapsed="1" x14ac:dyDescent="0.2">
      <c r="B198" s="149" t="s">
        <v>3361</v>
      </c>
      <c r="C198" s="150" t="s">
        <v>3362</v>
      </c>
      <c r="D198" s="49" t="s">
        <v>3339</v>
      </c>
      <c r="E198" s="51"/>
      <c r="F198" s="51"/>
      <c r="G198" s="52">
        <f t="shared" si="10"/>
        <v>0</v>
      </c>
      <c r="H198" s="52">
        <f>SUM(G198:G200)</f>
        <v>0</v>
      </c>
      <c r="I198" s="20"/>
      <c r="J198" s="20"/>
    </row>
    <row r="199" spans="2:10" hidden="1" outlineLevel="1" x14ac:dyDescent="0.2">
      <c r="B199" s="325" t="s">
        <v>2868</v>
      </c>
      <c r="C199" s="326" t="s">
        <v>3362</v>
      </c>
      <c r="D199" s="49" t="s">
        <v>3339</v>
      </c>
      <c r="E199" s="51"/>
      <c r="F199" s="51"/>
      <c r="G199" s="52">
        <f t="shared" si="10"/>
        <v>0</v>
      </c>
      <c r="H199" s="52"/>
      <c r="I199" s="20"/>
      <c r="J199" s="20"/>
    </row>
    <row r="200" spans="2:10" hidden="1" outlineLevel="1" x14ac:dyDescent="0.2">
      <c r="B200" s="325" t="s">
        <v>2869</v>
      </c>
      <c r="C200" s="326" t="s">
        <v>3362</v>
      </c>
      <c r="D200" s="49" t="s">
        <v>3339</v>
      </c>
      <c r="E200" s="51"/>
      <c r="F200" s="51"/>
      <c r="G200" s="52">
        <f t="shared" si="10"/>
        <v>0</v>
      </c>
      <c r="H200" s="52"/>
      <c r="I200" s="20"/>
      <c r="J200" s="20"/>
    </row>
    <row r="201" spans="2:10" x14ac:dyDescent="0.2">
      <c r="B201" s="336"/>
      <c r="C201" s="337"/>
      <c r="D201" s="30"/>
      <c r="E201" s="170"/>
      <c r="F201" s="170"/>
      <c r="G201" s="171"/>
      <c r="H201" s="171"/>
      <c r="I201" s="20"/>
      <c r="J201" s="20"/>
    </row>
    <row r="202" spans="2:10" ht="15" customHeight="1" thickBot="1" x14ac:dyDescent="0.25">
      <c r="B202" s="338" t="s">
        <v>1970</v>
      </c>
      <c r="C202" s="339" t="s">
        <v>1973</v>
      </c>
      <c r="D202" s="340"/>
      <c r="E202" s="341"/>
      <c r="F202" s="342"/>
      <c r="G202" s="343"/>
      <c r="H202" s="343"/>
      <c r="I202" s="343">
        <f>SUM(H10:H200)+H5</f>
        <v>0</v>
      </c>
      <c r="J202" s="343"/>
    </row>
    <row r="203" spans="2:10" ht="14.25" thickTop="1" x14ac:dyDescent="0.2">
      <c r="I203" s="2"/>
    </row>
    <row r="204" spans="2:10" x14ac:dyDescent="0.2">
      <c r="I204" s="2"/>
      <c r="J204" s="2"/>
    </row>
    <row r="205" spans="2:10" x14ac:dyDescent="0.2">
      <c r="I205" s="2"/>
      <c r="J205" s="2"/>
    </row>
    <row r="206" spans="2:10" x14ac:dyDescent="0.2">
      <c r="I206" s="2"/>
      <c r="J206" s="2"/>
    </row>
    <row r="207" spans="2:10" x14ac:dyDescent="0.2">
      <c r="I207" s="2"/>
      <c r="J207" s="2"/>
    </row>
    <row r="208" spans="2:10" x14ac:dyDescent="0.2">
      <c r="I208" s="2"/>
      <c r="J208" s="2"/>
    </row>
    <row r="209" spans="9:10" x14ac:dyDescent="0.2">
      <c r="I209" s="2"/>
      <c r="J209" s="2"/>
    </row>
    <row r="210" spans="9:10" x14ac:dyDescent="0.2">
      <c r="I210" s="2"/>
      <c r="J210" s="2"/>
    </row>
    <row r="211" spans="9:10" x14ac:dyDescent="0.2">
      <c r="I211" s="2"/>
      <c r="J211" s="2"/>
    </row>
    <row r="212" spans="9:10" x14ac:dyDescent="0.2">
      <c r="I212" s="2"/>
      <c r="J212" s="2"/>
    </row>
    <row r="213" spans="9:10" x14ac:dyDescent="0.2">
      <c r="I213" s="2"/>
      <c r="J213" s="2"/>
    </row>
    <row r="214" spans="9:10" x14ac:dyDescent="0.2">
      <c r="I214" s="2"/>
      <c r="J214" s="2"/>
    </row>
    <row r="215" spans="9:10" x14ac:dyDescent="0.2">
      <c r="I215" s="2"/>
      <c r="J215" s="2"/>
    </row>
    <row r="216" spans="9:10" x14ac:dyDescent="0.2">
      <c r="I216" s="2"/>
      <c r="J216" s="2"/>
    </row>
    <row r="217" spans="9:10" x14ac:dyDescent="0.2">
      <c r="I217" s="2"/>
      <c r="J217" s="2"/>
    </row>
    <row r="218" spans="9:10" x14ac:dyDescent="0.2">
      <c r="I218" s="2"/>
      <c r="J218" s="2"/>
    </row>
    <row r="219" spans="9:10" x14ac:dyDescent="0.2">
      <c r="I219" s="2"/>
      <c r="J219" s="2"/>
    </row>
    <row r="220" spans="9:10" x14ac:dyDescent="0.2">
      <c r="I220" s="2"/>
      <c r="J220" s="2"/>
    </row>
    <row r="221" spans="9:10" x14ac:dyDescent="0.2">
      <c r="I221" s="2"/>
      <c r="J221" s="2"/>
    </row>
    <row r="222" spans="9:10" x14ac:dyDescent="0.2">
      <c r="I222" s="2"/>
      <c r="J222" s="2"/>
    </row>
    <row r="223" spans="9:10" x14ac:dyDescent="0.2">
      <c r="I223" s="2"/>
      <c r="J223" s="2"/>
    </row>
    <row r="224" spans="9:10" x14ac:dyDescent="0.2">
      <c r="I224" s="2"/>
      <c r="J224" s="2"/>
    </row>
    <row r="225" spans="9:10" x14ac:dyDescent="0.2">
      <c r="I225" s="2"/>
      <c r="J225" s="2"/>
    </row>
    <row r="226" spans="9:10" x14ac:dyDescent="0.2">
      <c r="I226" s="2"/>
      <c r="J226" s="2"/>
    </row>
    <row r="227" spans="9:10" x14ac:dyDescent="0.2">
      <c r="I227" s="2"/>
      <c r="J227" s="2"/>
    </row>
    <row r="228" spans="9:10" x14ac:dyDescent="0.2">
      <c r="I228" s="2"/>
      <c r="J228" s="2"/>
    </row>
    <row r="229" spans="9:10" x14ac:dyDescent="0.2">
      <c r="I229" s="2"/>
      <c r="J229" s="2"/>
    </row>
    <row r="230" spans="9:10" x14ac:dyDescent="0.2">
      <c r="I230" s="2"/>
      <c r="J230" s="2"/>
    </row>
    <row r="231" spans="9:10" x14ac:dyDescent="0.2">
      <c r="I231" s="2"/>
      <c r="J231" s="2"/>
    </row>
    <row r="232" spans="9:10" x14ac:dyDescent="0.2">
      <c r="I232" s="2"/>
      <c r="J232" s="2"/>
    </row>
    <row r="233" spans="9:10" x14ac:dyDescent="0.2">
      <c r="I233" s="2"/>
      <c r="J233" s="2"/>
    </row>
    <row r="234" spans="9:10" x14ac:dyDescent="0.2">
      <c r="I234" s="2"/>
      <c r="J234" s="2"/>
    </row>
    <row r="235" spans="9:10" x14ac:dyDescent="0.2">
      <c r="I235" s="2"/>
      <c r="J235" s="2"/>
    </row>
    <row r="236" spans="9:10" x14ac:dyDescent="0.2">
      <c r="I236" s="2"/>
      <c r="J236" s="2"/>
    </row>
    <row r="237" spans="9:10" x14ac:dyDescent="0.2">
      <c r="I237" s="2"/>
      <c r="J237" s="2"/>
    </row>
    <row r="238" spans="9:10" x14ac:dyDescent="0.2">
      <c r="I238" s="2"/>
      <c r="J238" s="2"/>
    </row>
    <row r="239" spans="9:10" x14ac:dyDescent="0.2">
      <c r="I239" s="2"/>
      <c r="J239" s="2"/>
    </row>
    <row r="240" spans="9:10" x14ac:dyDescent="0.2">
      <c r="I240" s="2"/>
      <c r="J240" s="2"/>
    </row>
    <row r="241" spans="10:10" x14ac:dyDescent="0.2">
      <c r="J241" s="2"/>
    </row>
  </sheetData>
  <mergeCells count="8">
    <mergeCell ref="I16:J16"/>
    <mergeCell ref="I18:J18"/>
    <mergeCell ref="I19:J19"/>
    <mergeCell ref="I7:J7"/>
    <mergeCell ref="I13:J13"/>
    <mergeCell ref="I14:J14"/>
    <mergeCell ref="I11:J11"/>
    <mergeCell ref="I12:J12"/>
  </mergeCells>
  <phoneticPr fontId="2" type="noConversion"/>
  <pageMargins left="0.43307086614173229" right="0.19685039370078741" top="0.98425196850393704" bottom="0.98425196850393704" header="0.51181102362204722" footer="0.51181102362204722"/>
  <pageSetup paperSize="9" scale="68" orientation="portrait" r:id="rId1"/>
  <headerFooter alignWithMargins="0">
    <oddFooter>&amp;C&amp;8Dette dokumentet er basert på mal STY-600500, rev. 005</oddFooter>
  </headerFooter>
  <ignoredErrors>
    <ignoredError sqref="B198 B193 B16 B186 B7 B177 B110 B153 B160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 summaryBelow="0" summaryRight="0"/>
    <pageSetUpPr fitToPage="1"/>
  </sheetPr>
  <dimension ref="B1:J129"/>
  <sheetViews>
    <sheetView zoomScale="110" zoomScaleNormal="110" workbookViewId="0">
      <selection activeCell="I167" sqref="I167"/>
    </sheetView>
  </sheetViews>
  <sheetFormatPr defaultColWidth="11.42578125" defaultRowHeight="13.5" outlineLevelRow="3" x14ac:dyDescent="0.2"/>
  <cols>
    <col min="1" max="1" width="2.5703125" style="2" customWidth="1"/>
    <col min="2" max="2" width="12.42578125" style="1" customWidth="1"/>
    <col min="3" max="3" width="35.7109375" style="2" customWidth="1"/>
    <col min="4" max="4" width="6.7109375" style="2" customWidth="1"/>
    <col min="5" max="5" width="10.140625" style="3" customWidth="1"/>
    <col min="6" max="6" width="10.140625" style="217" customWidth="1"/>
    <col min="7" max="7" width="11.42578125" style="217"/>
    <col min="8" max="8" width="12.5703125" style="3" customWidth="1"/>
    <col min="9" max="9" width="12.7109375" style="3" customWidth="1"/>
    <col min="10" max="10" width="17.85546875" style="3" customWidth="1"/>
    <col min="11" max="16384" width="11.42578125" style="2"/>
  </cols>
  <sheetData>
    <row r="1" spans="2:10" ht="9" customHeight="1" x14ac:dyDescent="0.2"/>
    <row r="2" spans="2:10" ht="28.5" customHeight="1" x14ac:dyDescent="0.2">
      <c r="B2" s="94" t="s">
        <v>1960</v>
      </c>
      <c r="C2" s="33" t="s">
        <v>1995</v>
      </c>
      <c r="D2" s="34" t="s">
        <v>1992</v>
      </c>
      <c r="E2" s="35" t="s">
        <v>1993</v>
      </c>
      <c r="F2" s="139" t="s">
        <v>1994</v>
      </c>
      <c r="G2" s="35" t="s">
        <v>1962</v>
      </c>
      <c r="H2" s="36" t="s">
        <v>3351</v>
      </c>
      <c r="I2" s="35" t="s">
        <v>1963</v>
      </c>
      <c r="J2" s="35" t="s">
        <v>3342</v>
      </c>
    </row>
    <row r="3" spans="2:10" x14ac:dyDescent="0.2">
      <c r="B3" s="344" t="s">
        <v>1982</v>
      </c>
      <c r="C3" s="345" t="s">
        <v>1981</v>
      </c>
      <c r="D3" s="30"/>
      <c r="E3" s="67"/>
      <c r="F3" s="142"/>
      <c r="G3" s="142"/>
      <c r="H3" s="20"/>
      <c r="I3" s="20"/>
      <c r="J3" s="41"/>
    </row>
    <row r="4" spans="2:10" x14ac:dyDescent="0.2">
      <c r="B4" s="496"/>
      <c r="C4" s="497"/>
      <c r="D4" s="30"/>
      <c r="E4" s="67"/>
      <c r="F4" s="142"/>
      <c r="G4" s="142"/>
      <c r="H4" s="20"/>
      <c r="I4" s="20"/>
      <c r="J4" s="494"/>
    </row>
    <row r="5" spans="2:10" x14ac:dyDescent="0.2">
      <c r="B5" s="496"/>
      <c r="C5" s="477" t="s">
        <v>4901</v>
      </c>
      <c r="D5" s="478" t="s">
        <v>3340</v>
      </c>
      <c r="E5" s="479"/>
      <c r="F5" s="480">
        <f>+H7+H9+H103</f>
        <v>0</v>
      </c>
      <c r="G5" s="481">
        <f>E5*F5</f>
        <v>0</v>
      </c>
      <c r="H5" s="481">
        <f>+G5</f>
        <v>0</v>
      </c>
      <c r="I5" s="20"/>
      <c r="J5" s="494"/>
    </row>
    <row r="6" spans="2:10" x14ac:dyDescent="0.2">
      <c r="B6" s="346"/>
      <c r="C6" s="347"/>
      <c r="D6" s="268"/>
      <c r="E6" s="146"/>
      <c r="F6" s="146"/>
      <c r="G6" s="103"/>
      <c r="H6" s="103"/>
      <c r="I6" s="158"/>
      <c r="J6" s="159"/>
    </row>
    <row r="7" spans="2:10" s="153" customFormat="1" x14ac:dyDescent="0.2">
      <c r="B7" s="348" t="s">
        <v>3408</v>
      </c>
      <c r="C7" s="349" t="s">
        <v>3446</v>
      </c>
      <c r="D7" s="49" t="s">
        <v>3339</v>
      </c>
      <c r="E7" s="152"/>
      <c r="F7" s="152"/>
      <c r="G7" s="52">
        <f>E7*F7</f>
        <v>0</v>
      </c>
      <c r="H7" s="52">
        <f>SUM(G7:G7)</f>
        <v>0</v>
      </c>
      <c r="I7" s="27"/>
      <c r="J7" s="27"/>
    </row>
    <row r="8" spans="2:10" x14ac:dyDescent="0.2">
      <c r="B8" s="346"/>
      <c r="C8" s="347"/>
      <c r="D8" s="268"/>
      <c r="E8" s="146"/>
      <c r="F8" s="146"/>
      <c r="G8" s="103"/>
      <c r="H8" s="103"/>
      <c r="I8" s="158"/>
      <c r="J8" s="159"/>
    </row>
    <row r="9" spans="2:10" s="356" customFormat="1" collapsed="1" x14ac:dyDescent="0.2">
      <c r="B9" s="350" t="s">
        <v>3409</v>
      </c>
      <c r="C9" s="351" t="s">
        <v>1506</v>
      </c>
      <c r="D9" s="352" t="s">
        <v>1682</v>
      </c>
      <c r="E9" s="353"/>
      <c r="F9" s="353"/>
      <c r="G9" s="354">
        <f t="shared" ref="G9:G96" si="0">E9*F9</f>
        <v>0</v>
      </c>
      <c r="H9" s="354">
        <f>SUM(G9:G96)</f>
        <v>0</v>
      </c>
      <c r="I9" s="355"/>
      <c r="J9" s="355"/>
    </row>
    <row r="10" spans="2:10" s="363" customFormat="1" ht="27" hidden="1" outlineLevel="1" collapsed="1" x14ac:dyDescent="0.2">
      <c r="B10" s="357" t="s">
        <v>3459</v>
      </c>
      <c r="C10" s="358" t="s">
        <v>2870</v>
      </c>
      <c r="D10" s="359" t="s">
        <v>3339</v>
      </c>
      <c r="E10" s="360"/>
      <c r="F10" s="360"/>
      <c r="G10" s="361">
        <f t="shared" si="0"/>
        <v>0</v>
      </c>
      <c r="H10" s="361"/>
      <c r="I10" s="362"/>
      <c r="J10" s="362"/>
    </row>
    <row r="11" spans="2:10" s="369" customFormat="1" hidden="1" outlineLevel="2" collapsed="1" x14ac:dyDescent="0.2">
      <c r="B11" s="364" t="s">
        <v>1200</v>
      </c>
      <c r="C11" s="527" t="s">
        <v>2871</v>
      </c>
      <c r="D11" s="365" t="s">
        <v>2872</v>
      </c>
      <c r="E11" s="366"/>
      <c r="F11" s="366"/>
      <c r="G11" s="367">
        <f t="shared" si="0"/>
        <v>0</v>
      </c>
      <c r="H11" s="367"/>
      <c r="I11" s="368"/>
      <c r="J11" s="368"/>
    </row>
    <row r="12" spans="2:10" hidden="1" outlineLevel="3" x14ac:dyDescent="0.2">
      <c r="B12" s="370" t="s">
        <v>933</v>
      </c>
      <c r="C12" s="528" t="s">
        <v>936</v>
      </c>
      <c r="D12" s="49" t="s">
        <v>2872</v>
      </c>
      <c r="E12" s="51"/>
      <c r="F12" s="51"/>
      <c r="G12" s="52">
        <f t="shared" ref="G12:G17" si="1">E12*F12</f>
        <v>0</v>
      </c>
      <c r="H12" s="52"/>
      <c r="I12" s="20"/>
      <c r="J12" s="20"/>
    </row>
    <row r="13" spans="2:10" hidden="1" outlineLevel="3" x14ac:dyDescent="0.2">
      <c r="B13" s="370" t="s">
        <v>4301</v>
      </c>
      <c r="C13" s="529" t="s">
        <v>4305</v>
      </c>
      <c r="D13" s="49" t="s">
        <v>2872</v>
      </c>
      <c r="E13" s="51"/>
      <c r="F13" s="51"/>
      <c r="G13" s="52">
        <f t="shared" si="1"/>
        <v>0</v>
      </c>
      <c r="H13" s="52"/>
      <c r="I13" s="20"/>
      <c r="J13" s="20"/>
    </row>
    <row r="14" spans="2:10" hidden="1" outlineLevel="3" x14ac:dyDescent="0.2">
      <c r="B14" s="370" t="s">
        <v>934</v>
      </c>
      <c r="C14" s="528" t="s">
        <v>4069</v>
      </c>
      <c r="D14" s="49" t="s">
        <v>2872</v>
      </c>
      <c r="E14" s="51"/>
      <c r="F14" s="51"/>
      <c r="G14" s="52">
        <f>E14*F14</f>
        <v>0</v>
      </c>
      <c r="H14" s="52"/>
      <c r="I14" s="20"/>
      <c r="J14" s="20"/>
    </row>
    <row r="15" spans="2:10" ht="12.75" hidden="1" customHeight="1" outlineLevel="3" x14ac:dyDescent="0.2">
      <c r="B15" s="370" t="s">
        <v>4302</v>
      </c>
      <c r="C15" s="528" t="s">
        <v>4304</v>
      </c>
      <c r="D15" s="49" t="s">
        <v>2872</v>
      </c>
      <c r="E15" s="51"/>
      <c r="F15" s="51"/>
      <c r="G15" s="52">
        <f t="shared" si="1"/>
        <v>0</v>
      </c>
      <c r="H15" s="52"/>
      <c r="I15" s="20"/>
      <c r="J15" s="20"/>
    </row>
    <row r="16" spans="2:10" ht="12.75" hidden="1" customHeight="1" outlineLevel="3" x14ac:dyDescent="0.2">
      <c r="B16" s="370" t="s">
        <v>4303</v>
      </c>
      <c r="C16" s="528" t="s">
        <v>4070</v>
      </c>
      <c r="D16" s="49" t="s">
        <v>2872</v>
      </c>
      <c r="E16" s="51"/>
      <c r="F16" s="51"/>
      <c r="G16" s="52">
        <f t="shared" si="1"/>
        <v>0</v>
      </c>
      <c r="H16" s="52"/>
      <c r="I16" s="20"/>
      <c r="J16" s="20"/>
    </row>
    <row r="17" spans="2:10" ht="12.75" hidden="1" customHeight="1" outlineLevel="3" x14ac:dyDescent="0.2">
      <c r="B17" s="370" t="s">
        <v>4306</v>
      </c>
      <c r="C17" s="528" t="s">
        <v>4307</v>
      </c>
      <c r="D17" s="49" t="s">
        <v>2872</v>
      </c>
      <c r="E17" s="51"/>
      <c r="F17" s="51"/>
      <c r="G17" s="52">
        <f t="shared" si="1"/>
        <v>0</v>
      </c>
      <c r="H17" s="52"/>
      <c r="I17" s="20"/>
      <c r="J17" s="20"/>
    </row>
    <row r="18" spans="2:10" hidden="1" outlineLevel="3" x14ac:dyDescent="0.2">
      <c r="B18" s="370" t="s">
        <v>935</v>
      </c>
      <c r="C18" s="529" t="s">
        <v>4071</v>
      </c>
      <c r="D18" s="49" t="s">
        <v>2872</v>
      </c>
      <c r="E18" s="51"/>
      <c r="F18" s="51"/>
      <c r="G18" s="52">
        <f t="shared" ref="G18:G23" si="2">E18*F18</f>
        <v>0</v>
      </c>
      <c r="H18" s="52"/>
      <c r="I18" s="20"/>
      <c r="J18" s="20"/>
    </row>
    <row r="19" spans="2:10" ht="27" hidden="1" outlineLevel="3" x14ac:dyDescent="0.2">
      <c r="B19" s="370" t="s">
        <v>4309</v>
      </c>
      <c r="C19" s="528" t="s">
        <v>4307</v>
      </c>
      <c r="D19" s="49" t="s">
        <v>2872</v>
      </c>
      <c r="E19" s="51"/>
      <c r="F19" s="51"/>
      <c r="G19" s="52">
        <f t="shared" si="2"/>
        <v>0</v>
      </c>
      <c r="H19" s="52"/>
      <c r="I19" s="20"/>
      <c r="J19" s="20"/>
    </row>
    <row r="20" spans="2:10" hidden="1" outlineLevel="3" x14ac:dyDescent="0.2">
      <c r="B20" s="370" t="s">
        <v>4308</v>
      </c>
      <c r="C20" s="528" t="s">
        <v>4072</v>
      </c>
      <c r="D20" s="49" t="s">
        <v>2872</v>
      </c>
      <c r="E20" s="51"/>
      <c r="F20" s="51"/>
      <c r="G20" s="52">
        <f t="shared" si="2"/>
        <v>0</v>
      </c>
      <c r="H20" s="52"/>
      <c r="I20" s="20"/>
      <c r="J20" s="20"/>
    </row>
    <row r="21" spans="2:10" hidden="1" outlineLevel="3" x14ac:dyDescent="0.2">
      <c r="B21" s="370" t="s">
        <v>4310</v>
      </c>
      <c r="C21" s="528" t="s">
        <v>4073</v>
      </c>
      <c r="D21" s="49" t="s">
        <v>2872</v>
      </c>
      <c r="E21" s="51"/>
      <c r="F21" s="51"/>
      <c r="G21" s="52">
        <f t="shared" si="2"/>
        <v>0</v>
      </c>
      <c r="H21" s="52"/>
      <c r="I21" s="20"/>
      <c r="J21" s="20"/>
    </row>
    <row r="22" spans="2:10" hidden="1" outlineLevel="3" x14ac:dyDescent="0.2">
      <c r="B22" s="370" t="s">
        <v>4311</v>
      </c>
      <c r="C22" s="528" t="s">
        <v>4074</v>
      </c>
      <c r="D22" s="49" t="s">
        <v>2872</v>
      </c>
      <c r="E22" s="51"/>
      <c r="F22" s="51"/>
      <c r="G22" s="52">
        <f t="shared" si="2"/>
        <v>0</v>
      </c>
      <c r="H22" s="52"/>
      <c r="I22" s="20"/>
      <c r="J22" s="20"/>
    </row>
    <row r="23" spans="2:10" s="378" customFormat="1" hidden="1" outlineLevel="3" x14ac:dyDescent="0.2">
      <c r="B23" s="372" t="s">
        <v>937</v>
      </c>
      <c r="C23" s="373" t="s">
        <v>3362</v>
      </c>
      <c r="D23" s="374" t="s">
        <v>3339</v>
      </c>
      <c r="E23" s="375"/>
      <c r="F23" s="375"/>
      <c r="G23" s="376">
        <f t="shared" si="2"/>
        <v>0</v>
      </c>
      <c r="H23" s="376"/>
      <c r="I23" s="377"/>
      <c r="J23" s="377"/>
    </row>
    <row r="24" spans="2:10" s="427" customFormat="1" ht="12.75" hidden="1" outlineLevel="2" collapsed="1" x14ac:dyDescent="0.2">
      <c r="B24" s="428" t="s">
        <v>1201</v>
      </c>
      <c r="C24" s="429" t="s">
        <v>1206</v>
      </c>
      <c r="D24" s="430" t="s">
        <v>2872</v>
      </c>
      <c r="E24" s="431"/>
      <c r="F24" s="431"/>
      <c r="G24" s="432">
        <f t="shared" si="0"/>
        <v>0</v>
      </c>
      <c r="H24" s="432"/>
      <c r="I24" s="433"/>
      <c r="J24" s="433"/>
    </row>
    <row r="25" spans="2:10" hidden="1" outlineLevel="3" x14ac:dyDescent="0.2">
      <c r="B25" s="379" t="s">
        <v>4312</v>
      </c>
      <c r="C25" s="530" t="s">
        <v>4315</v>
      </c>
      <c r="D25" s="49" t="s">
        <v>2872</v>
      </c>
      <c r="E25" s="51"/>
      <c r="F25" s="51"/>
      <c r="G25" s="52">
        <f t="shared" si="0"/>
        <v>0</v>
      </c>
      <c r="H25" s="52"/>
      <c r="I25" s="20"/>
      <c r="J25" s="20"/>
    </row>
    <row r="26" spans="2:10" hidden="1" outlineLevel="3" x14ac:dyDescent="0.2">
      <c r="B26" s="379" t="s">
        <v>4314</v>
      </c>
      <c r="C26" s="530" t="s">
        <v>4313</v>
      </c>
      <c r="D26" s="49" t="s">
        <v>2872</v>
      </c>
      <c r="E26" s="51"/>
      <c r="F26" s="51"/>
      <c r="G26" s="52">
        <f t="shared" si="0"/>
        <v>0</v>
      </c>
      <c r="H26" s="52"/>
      <c r="I26" s="20"/>
      <c r="J26" s="20"/>
    </row>
    <row r="27" spans="2:10" hidden="1" outlineLevel="3" x14ac:dyDescent="0.2">
      <c r="B27" s="379" t="s">
        <v>4316</v>
      </c>
      <c r="C27" s="530" t="s">
        <v>4317</v>
      </c>
      <c r="D27" s="49" t="s">
        <v>2872</v>
      </c>
      <c r="E27" s="51"/>
      <c r="F27" s="51"/>
      <c r="G27" s="52">
        <f t="shared" si="0"/>
        <v>0</v>
      </c>
      <c r="H27" s="52"/>
      <c r="I27" s="20"/>
      <c r="J27" s="20"/>
    </row>
    <row r="28" spans="2:10" hidden="1" outlineLevel="3" x14ac:dyDescent="0.2">
      <c r="B28" s="379" t="s">
        <v>4319</v>
      </c>
      <c r="C28" s="530" t="s">
        <v>4320</v>
      </c>
      <c r="D28" s="49" t="s">
        <v>2872</v>
      </c>
      <c r="E28" s="51"/>
      <c r="F28" s="51"/>
      <c r="G28" s="52">
        <f t="shared" si="0"/>
        <v>0</v>
      </c>
      <c r="H28" s="52"/>
      <c r="I28" s="20"/>
      <c r="J28" s="20"/>
    </row>
    <row r="29" spans="2:10" hidden="1" outlineLevel="3" x14ac:dyDescent="0.2">
      <c r="B29" s="379" t="s">
        <v>4318</v>
      </c>
      <c r="C29" s="530" t="s">
        <v>4075</v>
      </c>
      <c r="D29" s="49" t="s">
        <v>2872</v>
      </c>
      <c r="E29" s="51"/>
      <c r="F29" s="51"/>
      <c r="G29" s="52">
        <f t="shared" si="0"/>
        <v>0</v>
      </c>
      <c r="H29" s="52"/>
      <c r="I29" s="20"/>
      <c r="J29" s="20"/>
    </row>
    <row r="30" spans="2:10" hidden="1" outlineLevel="3" x14ac:dyDescent="0.2">
      <c r="B30" s="379" t="s">
        <v>4321</v>
      </c>
      <c r="C30" s="530" t="s">
        <v>4076</v>
      </c>
      <c r="D30" s="49" t="s">
        <v>2872</v>
      </c>
      <c r="E30" s="51"/>
      <c r="F30" s="51"/>
      <c r="G30" s="52">
        <f t="shared" si="0"/>
        <v>0</v>
      </c>
      <c r="H30" s="52"/>
      <c r="I30" s="20"/>
      <c r="J30" s="20"/>
    </row>
    <row r="31" spans="2:10" s="427" customFormat="1" ht="12.75" hidden="1" outlineLevel="2" collapsed="1" x14ac:dyDescent="0.2">
      <c r="B31" s="428" t="s">
        <v>1202</v>
      </c>
      <c r="C31" s="429" t="s">
        <v>1207</v>
      </c>
      <c r="D31" s="430" t="s">
        <v>2872</v>
      </c>
      <c r="E31" s="431"/>
      <c r="F31" s="431"/>
      <c r="G31" s="432">
        <f t="shared" si="0"/>
        <v>0</v>
      </c>
      <c r="H31" s="432"/>
      <c r="I31" s="433"/>
      <c r="J31" s="433"/>
    </row>
    <row r="32" spans="2:10" customFormat="1" ht="12.75" hidden="1" outlineLevel="3" collapsed="1" x14ac:dyDescent="0.2">
      <c r="B32" s="460" t="s">
        <v>4322</v>
      </c>
      <c r="C32" s="461" t="s">
        <v>3310</v>
      </c>
      <c r="D32" s="462" t="s">
        <v>2872</v>
      </c>
      <c r="E32" s="463"/>
      <c r="F32" s="463"/>
      <c r="G32" s="464">
        <f t="shared" si="0"/>
        <v>0</v>
      </c>
      <c r="H32" s="464"/>
      <c r="I32" s="465"/>
      <c r="J32" s="465"/>
    </row>
    <row r="33" spans="2:10" hidden="1" outlineLevel="3" x14ac:dyDescent="0.2">
      <c r="B33" s="379" t="s">
        <v>4323</v>
      </c>
      <c r="C33" s="530" t="s">
        <v>4077</v>
      </c>
      <c r="D33" s="49" t="s">
        <v>2872</v>
      </c>
      <c r="E33" s="51"/>
      <c r="F33" s="51"/>
      <c r="G33" s="52">
        <f t="shared" si="0"/>
        <v>0</v>
      </c>
      <c r="H33" s="52"/>
      <c r="I33" s="20"/>
      <c r="J33" s="20"/>
    </row>
    <row r="34" spans="2:10" hidden="1" outlineLevel="3" x14ac:dyDescent="0.2">
      <c r="B34" s="379" t="s">
        <v>4324</v>
      </c>
      <c r="C34" s="530" t="s">
        <v>4078</v>
      </c>
      <c r="D34" s="49" t="s">
        <v>2872</v>
      </c>
      <c r="E34" s="51"/>
      <c r="F34" s="51"/>
      <c r="G34" s="52">
        <f t="shared" si="0"/>
        <v>0</v>
      </c>
      <c r="H34" s="52"/>
      <c r="I34" s="20"/>
      <c r="J34" s="20"/>
    </row>
    <row r="35" spans="2:10" hidden="1" outlineLevel="3" x14ac:dyDescent="0.2">
      <c r="B35" s="379" t="s">
        <v>4325</v>
      </c>
      <c r="C35" s="530" t="s">
        <v>4079</v>
      </c>
      <c r="D35" s="49" t="s">
        <v>2872</v>
      </c>
      <c r="E35" s="51"/>
      <c r="F35" s="51"/>
      <c r="G35" s="52">
        <f t="shared" si="0"/>
        <v>0</v>
      </c>
      <c r="H35" s="52"/>
      <c r="I35" s="20"/>
      <c r="J35" s="20"/>
    </row>
    <row r="36" spans="2:10" hidden="1" outlineLevel="2" x14ac:dyDescent="0.2">
      <c r="B36" s="379" t="s">
        <v>1203</v>
      </c>
      <c r="C36" s="530" t="s">
        <v>1208</v>
      </c>
      <c r="D36" s="49" t="s">
        <v>2872</v>
      </c>
      <c r="E36" s="51"/>
      <c r="F36" s="51"/>
      <c r="G36" s="52">
        <f t="shared" si="0"/>
        <v>0</v>
      </c>
      <c r="H36" s="52"/>
      <c r="I36" s="20"/>
      <c r="J36" s="20"/>
    </row>
    <row r="37" spans="2:10" hidden="1" outlineLevel="2" collapsed="1" x14ac:dyDescent="0.2">
      <c r="B37" s="379" t="s">
        <v>1204</v>
      </c>
      <c r="C37" s="530" t="s">
        <v>1209</v>
      </c>
      <c r="D37" s="49" t="s">
        <v>2872</v>
      </c>
      <c r="E37" s="51"/>
      <c r="F37" s="51"/>
      <c r="G37" s="52">
        <f t="shared" si="0"/>
        <v>0</v>
      </c>
      <c r="H37" s="52"/>
      <c r="I37" s="20"/>
      <c r="J37" s="20"/>
    </row>
    <row r="38" spans="2:10" hidden="1" outlineLevel="3" x14ac:dyDescent="0.2">
      <c r="B38" s="370" t="s">
        <v>3309</v>
      </c>
      <c r="C38" s="530" t="s">
        <v>4326</v>
      </c>
      <c r="D38" s="49" t="s">
        <v>2872</v>
      </c>
      <c r="E38" s="51"/>
      <c r="F38" s="51"/>
      <c r="G38" s="52">
        <f t="shared" si="0"/>
        <v>0</v>
      </c>
      <c r="H38" s="52"/>
      <c r="I38" s="20"/>
      <c r="J38" s="20"/>
    </row>
    <row r="39" spans="2:10" hidden="1" outlineLevel="3" x14ac:dyDescent="0.2">
      <c r="B39" s="370" t="s">
        <v>4327</v>
      </c>
      <c r="C39" s="530" t="s">
        <v>4328</v>
      </c>
      <c r="D39" s="49" t="s">
        <v>2872</v>
      </c>
      <c r="E39" s="51"/>
      <c r="F39" s="51"/>
      <c r="G39" s="52">
        <f>E39*F39</f>
        <v>0</v>
      </c>
      <c r="H39" s="52"/>
      <c r="I39" s="20"/>
      <c r="J39" s="20"/>
    </row>
    <row r="40" spans="2:10" hidden="1" outlineLevel="3" x14ac:dyDescent="0.2">
      <c r="B40" s="370" t="s">
        <v>4329</v>
      </c>
      <c r="C40" s="530" t="s">
        <v>4080</v>
      </c>
      <c r="D40" s="49" t="s">
        <v>2872</v>
      </c>
      <c r="E40" s="51"/>
      <c r="F40" s="51"/>
      <c r="G40" s="52">
        <f>E40*F40</f>
        <v>0</v>
      </c>
      <c r="H40" s="52"/>
      <c r="I40" s="20"/>
      <c r="J40" s="20"/>
    </row>
    <row r="41" spans="2:10" hidden="1" outlineLevel="2" x14ac:dyDescent="0.2">
      <c r="B41" s="379" t="s">
        <v>1205</v>
      </c>
      <c r="C41" s="380" t="s">
        <v>3362</v>
      </c>
      <c r="D41" s="49" t="s">
        <v>3339</v>
      </c>
      <c r="E41" s="51"/>
      <c r="F41" s="51"/>
      <c r="G41" s="52">
        <f t="shared" si="0"/>
        <v>0</v>
      </c>
      <c r="H41" s="52"/>
      <c r="I41" s="20"/>
      <c r="J41" s="20"/>
    </row>
    <row r="42" spans="2:10" s="363" customFormat="1" hidden="1" outlineLevel="1" collapsed="1" x14ac:dyDescent="0.2">
      <c r="B42" s="381" t="s">
        <v>3460</v>
      </c>
      <c r="C42" s="358" t="s">
        <v>3468</v>
      </c>
      <c r="D42" s="359" t="s">
        <v>2872</v>
      </c>
      <c r="E42" s="360"/>
      <c r="F42" s="360"/>
      <c r="G42" s="361">
        <f t="shared" si="0"/>
        <v>0</v>
      </c>
      <c r="H42" s="361"/>
      <c r="I42" s="362"/>
      <c r="J42" s="362"/>
    </row>
    <row r="43" spans="2:10" ht="13.5" hidden="1" customHeight="1" outlineLevel="2" x14ac:dyDescent="0.2">
      <c r="B43" s="382" t="s">
        <v>2873</v>
      </c>
      <c r="C43" s="380" t="s">
        <v>2874</v>
      </c>
      <c r="D43" s="49" t="s">
        <v>2872</v>
      </c>
      <c r="E43" s="51"/>
      <c r="F43" s="51"/>
      <c r="G43" s="52">
        <f t="shared" si="0"/>
        <v>0</v>
      </c>
      <c r="H43" s="52"/>
      <c r="I43" s="20"/>
      <c r="J43" s="20"/>
    </row>
    <row r="44" spans="2:10" ht="13.5" hidden="1" customHeight="1" outlineLevel="2" x14ac:dyDescent="0.2">
      <c r="B44" s="382" t="s">
        <v>4331</v>
      </c>
      <c r="C44" s="530" t="s">
        <v>4081</v>
      </c>
      <c r="D44" s="49" t="s">
        <v>2872</v>
      </c>
      <c r="E44" s="51"/>
      <c r="F44" s="51"/>
      <c r="G44" s="52">
        <f t="shared" si="0"/>
        <v>0</v>
      </c>
      <c r="H44" s="52"/>
      <c r="I44" s="20"/>
      <c r="J44" s="20"/>
    </row>
    <row r="45" spans="2:10" ht="13.5" hidden="1" customHeight="1" outlineLevel="2" x14ac:dyDescent="0.2">
      <c r="B45" s="382" t="s">
        <v>4330</v>
      </c>
      <c r="C45" s="530" t="s">
        <v>4082</v>
      </c>
      <c r="D45" s="49" t="s">
        <v>2872</v>
      </c>
      <c r="E45" s="51"/>
      <c r="F45" s="51"/>
      <c r="G45" s="52">
        <f t="shared" si="0"/>
        <v>0</v>
      </c>
      <c r="H45" s="52"/>
      <c r="I45" s="20"/>
      <c r="J45" s="20"/>
    </row>
    <row r="46" spans="2:10" hidden="1" outlineLevel="2" x14ac:dyDescent="0.2">
      <c r="B46" s="382" t="s">
        <v>2875</v>
      </c>
      <c r="C46" s="380" t="s">
        <v>2876</v>
      </c>
      <c r="D46" s="49" t="s">
        <v>2872</v>
      </c>
      <c r="E46" s="51"/>
      <c r="F46" s="51"/>
      <c r="G46" s="52">
        <f t="shared" si="0"/>
        <v>0</v>
      </c>
      <c r="H46" s="52"/>
      <c r="I46" s="20"/>
      <c r="J46" s="20"/>
    </row>
    <row r="47" spans="2:10" hidden="1" outlineLevel="2" x14ac:dyDescent="0.2">
      <c r="B47" s="382" t="s">
        <v>4332</v>
      </c>
      <c r="C47" s="530" t="s">
        <v>4083</v>
      </c>
      <c r="D47" s="49" t="s">
        <v>2872</v>
      </c>
      <c r="E47" s="51"/>
      <c r="F47" s="51"/>
      <c r="G47" s="52">
        <f t="shared" si="0"/>
        <v>0</v>
      </c>
      <c r="H47" s="52"/>
      <c r="I47" s="20"/>
      <c r="J47" s="20"/>
    </row>
    <row r="48" spans="2:10" hidden="1" outlineLevel="2" x14ac:dyDescent="0.2">
      <c r="B48" s="382" t="s">
        <v>4333</v>
      </c>
      <c r="C48" s="530" t="s">
        <v>4084</v>
      </c>
      <c r="D48" s="49" t="s">
        <v>2872</v>
      </c>
      <c r="E48" s="51"/>
      <c r="F48" s="51"/>
      <c r="G48" s="52">
        <f t="shared" si="0"/>
        <v>0</v>
      </c>
      <c r="H48" s="52"/>
      <c r="I48" s="20"/>
      <c r="J48" s="20"/>
    </row>
    <row r="49" spans="2:10" hidden="1" outlineLevel="2" x14ac:dyDescent="0.2">
      <c r="B49" s="382" t="s">
        <v>2877</v>
      </c>
      <c r="C49" s="380" t="s">
        <v>2878</v>
      </c>
      <c r="D49" s="49" t="s">
        <v>2872</v>
      </c>
      <c r="E49" s="51"/>
      <c r="F49" s="51"/>
      <c r="G49" s="52">
        <f t="shared" si="0"/>
        <v>0</v>
      </c>
      <c r="H49" s="52"/>
      <c r="I49" s="20"/>
      <c r="J49" s="20"/>
    </row>
    <row r="50" spans="2:10" hidden="1" outlineLevel="2" x14ac:dyDescent="0.2">
      <c r="B50" s="382" t="s">
        <v>4334</v>
      </c>
      <c r="C50" s="530" t="s">
        <v>4085</v>
      </c>
      <c r="D50" s="49" t="s">
        <v>2872</v>
      </c>
      <c r="E50" s="51"/>
      <c r="F50" s="51"/>
      <c r="G50" s="52">
        <f t="shared" si="0"/>
        <v>0</v>
      </c>
      <c r="H50" s="52"/>
      <c r="I50" s="20"/>
      <c r="J50" s="20"/>
    </row>
    <row r="51" spans="2:10" hidden="1" outlineLevel="2" x14ac:dyDescent="0.2">
      <c r="B51" s="382" t="s">
        <v>4335</v>
      </c>
      <c r="C51" s="530" t="s">
        <v>4086</v>
      </c>
      <c r="D51" s="49" t="s">
        <v>2872</v>
      </c>
      <c r="E51" s="51"/>
      <c r="F51" s="51"/>
      <c r="G51" s="52">
        <f t="shared" si="0"/>
        <v>0</v>
      </c>
      <c r="H51" s="52"/>
      <c r="I51" s="20"/>
      <c r="J51" s="20"/>
    </row>
    <row r="52" spans="2:10" hidden="1" outlineLevel="2" x14ac:dyDescent="0.2">
      <c r="B52" s="382" t="s">
        <v>2879</v>
      </c>
      <c r="C52" s="380" t="s">
        <v>2880</v>
      </c>
      <c r="D52" s="49" t="s">
        <v>2872</v>
      </c>
      <c r="E52" s="51"/>
      <c r="F52" s="51"/>
      <c r="G52" s="52">
        <f t="shared" si="0"/>
        <v>0</v>
      </c>
      <c r="H52" s="52"/>
      <c r="I52" s="20"/>
      <c r="J52" s="20"/>
    </row>
    <row r="53" spans="2:10" hidden="1" outlineLevel="2" x14ac:dyDescent="0.2">
      <c r="B53" s="382" t="s">
        <v>2881</v>
      </c>
      <c r="C53" s="380" t="s">
        <v>3362</v>
      </c>
      <c r="D53" s="49" t="s">
        <v>3339</v>
      </c>
      <c r="E53" s="51"/>
      <c r="F53" s="51"/>
      <c r="G53" s="52">
        <f t="shared" si="0"/>
        <v>0</v>
      </c>
      <c r="H53" s="52"/>
      <c r="I53" s="20"/>
      <c r="J53" s="20"/>
    </row>
    <row r="54" spans="2:10" s="363" customFormat="1" hidden="1" outlineLevel="1" collapsed="1" x14ac:dyDescent="0.2">
      <c r="B54" s="381" t="s">
        <v>3461</v>
      </c>
      <c r="C54" s="358" t="s">
        <v>2882</v>
      </c>
      <c r="D54" s="359" t="s">
        <v>1682</v>
      </c>
      <c r="E54" s="360"/>
      <c r="F54" s="360"/>
      <c r="G54" s="361">
        <f t="shared" si="0"/>
        <v>0</v>
      </c>
      <c r="H54" s="361"/>
      <c r="I54" s="362"/>
      <c r="J54" s="362"/>
    </row>
    <row r="55" spans="2:10" hidden="1" outlineLevel="2" x14ac:dyDescent="0.2">
      <c r="B55" s="382" t="s">
        <v>2883</v>
      </c>
      <c r="C55" s="380" t="s">
        <v>2884</v>
      </c>
      <c r="D55" s="49" t="s">
        <v>1682</v>
      </c>
      <c r="E55" s="51"/>
      <c r="F55" s="51"/>
      <c r="G55" s="52">
        <f t="shared" si="0"/>
        <v>0</v>
      </c>
      <c r="H55" s="52"/>
      <c r="I55" s="20"/>
      <c r="J55" s="20"/>
    </row>
    <row r="56" spans="2:10" hidden="1" outlineLevel="2" x14ac:dyDescent="0.2">
      <c r="B56" s="382" t="s">
        <v>2885</v>
      </c>
      <c r="C56" s="380" t="s">
        <v>2886</v>
      </c>
      <c r="D56" s="49" t="s">
        <v>1682</v>
      </c>
      <c r="E56" s="51"/>
      <c r="F56" s="51"/>
      <c r="G56" s="52">
        <f t="shared" si="0"/>
        <v>0</v>
      </c>
      <c r="H56" s="52"/>
      <c r="I56" s="20"/>
      <c r="J56" s="20"/>
    </row>
    <row r="57" spans="2:10" hidden="1" outlineLevel="2" x14ac:dyDescent="0.2">
      <c r="B57" s="382" t="s">
        <v>2887</v>
      </c>
      <c r="C57" s="380" t="s">
        <v>2888</v>
      </c>
      <c r="D57" s="49" t="s">
        <v>2872</v>
      </c>
      <c r="E57" s="51"/>
      <c r="F57" s="51"/>
      <c r="G57" s="52">
        <f t="shared" si="0"/>
        <v>0</v>
      </c>
      <c r="H57" s="52"/>
      <c r="I57" s="20"/>
      <c r="J57" s="20"/>
    </row>
    <row r="58" spans="2:10" hidden="1" outlineLevel="2" x14ac:dyDescent="0.2">
      <c r="B58" s="382" t="s">
        <v>2889</v>
      </c>
      <c r="C58" s="530" t="s">
        <v>4087</v>
      </c>
      <c r="D58" s="49" t="s">
        <v>2872</v>
      </c>
      <c r="E58" s="51"/>
      <c r="F58" s="51"/>
      <c r="G58" s="52">
        <f t="shared" si="0"/>
        <v>0</v>
      </c>
      <c r="H58" s="52"/>
      <c r="I58" s="20"/>
      <c r="J58" s="20"/>
    </row>
    <row r="59" spans="2:10" hidden="1" outlineLevel="2" x14ac:dyDescent="0.2">
      <c r="B59" s="382" t="s">
        <v>4336</v>
      </c>
      <c r="C59" s="530" t="s">
        <v>1507</v>
      </c>
      <c r="D59" s="49" t="s">
        <v>2872</v>
      </c>
      <c r="E59" s="51"/>
      <c r="F59" s="51"/>
      <c r="G59" s="52">
        <f t="shared" si="0"/>
        <v>0</v>
      </c>
      <c r="H59" s="52"/>
      <c r="I59" s="20"/>
      <c r="J59" s="20"/>
    </row>
    <row r="60" spans="2:10" hidden="1" outlineLevel="2" x14ac:dyDescent="0.2">
      <c r="B60" s="382" t="s">
        <v>4337</v>
      </c>
      <c r="C60" s="530" t="s">
        <v>4088</v>
      </c>
      <c r="D60" s="49" t="s">
        <v>2872</v>
      </c>
      <c r="E60" s="51"/>
      <c r="F60" s="51"/>
      <c r="G60" s="52">
        <f t="shared" si="0"/>
        <v>0</v>
      </c>
      <c r="H60" s="52"/>
      <c r="I60" s="20"/>
      <c r="J60" s="20"/>
    </row>
    <row r="61" spans="2:10" hidden="1" outlineLevel="2" x14ac:dyDescent="0.2">
      <c r="B61" s="382" t="s">
        <v>2890</v>
      </c>
      <c r="C61" s="380" t="s">
        <v>3362</v>
      </c>
      <c r="D61" s="49" t="s">
        <v>3339</v>
      </c>
      <c r="E61" s="51"/>
      <c r="F61" s="51"/>
      <c r="G61" s="52">
        <f t="shared" si="0"/>
        <v>0</v>
      </c>
      <c r="H61" s="52"/>
      <c r="I61" s="20"/>
      <c r="J61" s="20"/>
    </row>
    <row r="62" spans="2:10" s="363" customFormat="1" hidden="1" outlineLevel="1" collapsed="1" x14ac:dyDescent="0.2">
      <c r="B62" s="381" t="s">
        <v>3462</v>
      </c>
      <c r="C62" s="358" t="s">
        <v>3469</v>
      </c>
      <c r="D62" s="359" t="s">
        <v>2872</v>
      </c>
      <c r="E62" s="360"/>
      <c r="F62" s="360"/>
      <c r="G62" s="361">
        <f t="shared" si="0"/>
        <v>0</v>
      </c>
      <c r="H62" s="361"/>
      <c r="I62" s="362"/>
      <c r="J62" s="362"/>
    </row>
    <row r="63" spans="2:10" hidden="1" outlineLevel="2" x14ac:dyDescent="0.2">
      <c r="B63" s="382" t="s">
        <v>2891</v>
      </c>
      <c r="C63" s="380" t="s">
        <v>2892</v>
      </c>
      <c r="D63" s="49" t="s">
        <v>2872</v>
      </c>
      <c r="E63" s="51"/>
      <c r="F63" s="51"/>
      <c r="G63" s="52">
        <f t="shared" si="0"/>
        <v>0</v>
      </c>
      <c r="H63" s="52"/>
      <c r="I63" s="20"/>
      <c r="J63" s="20"/>
    </row>
    <row r="64" spans="2:10" hidden="1" outlineLevel="2" x14ac:dyDescent="0.2">
      <c r="B64" s="382" t="s">
        <v>2893</v>
      </c>
      <c r="C64" s="380" t="s">
        <v>2894</v>
      </c>
      <c r="D64" s="49" t="s">
        <v>2872</v>
      </c>
      <c r="E64" s="51"/>
      <c r="F64" s="51"/>
      <c r="G64" s="52">
        <f t="shared" si="0"/>
        <v>0</v>
      </c>
      <c r="H64" s="52"/>
      <c r="I64" s="20"/>
      <c r="J64" s="20"/>
    </row>
    <row r="65" spans="2:10" hidden="1" outlineLevel="2" x14ac:dyDescent="0.2">
      <c r="B65" s="382" t="s">
        <v>2895</v>
      </c>
      <c r="C65" s="380" t="s">
        <v>3362</v>
      </c>
      <c r="D65" s="49" t="s">
        <v>3339</v>
      </c>
      <c r="E65" s="51"/>
      <c r="F65" s="51"/>
      <c r="G65" s="52">
        <f t="shared" si="0"/>
        <v>0</v>
      </c>
      <c r="H65" s="52"/>
      <c r="I65" s="20"/>
      <c r="J65" s="20"/>
    </row>
    <row r="66" spans="2:10" s="363" customFormat="1" hidden="1" outlineLevel="1" collapsed="1" x14ac:dyDescent="0.2">
      <c r="B66" s="381" t="s">
        <v>3463</v>
      </c>
      <c r="C66" s="358" t="s">
        <v>3470</v>
      </c>
      <c r="D66" s="359" t="s">
        <v>1682</v>
      </c>
      <c r="E66" s="360"/>
      <c r="F66" s="360"/>
      <c r="G66" s="361">
        <f t="shared" si="0"/>
        <v>0</v>
      </c>
      <c r="H66" s="361"/>
      <c r="I66" s="362"/>
      <c r="J66" s="362"/>
    </row>
    <row r="67" spans="2:10" hidden="1" outlineLevel="2" x14ac:dyDescent="0.2">
      <c r="B67" s="382" t="s">
        <v>2896</v>
      </c>
      <c r="C67" s="380" t="s">
        <v>2897</v>
      </c>
      <c r="D67" s="49" t="s">
        <v>1682</v>
      </c>
      <c r="E67" s="51"/>
      <c r="F67" s="51"/>
      <c r="G67" s="52">
        <f t="shared" si="0"/>
        <v>0</v>
      </c>
      <c r="H67" s="52"/>
      <c r="I67" s="20"/>
      <c r="J67" s="20"/>
    </row>
    <row r="68" spans="2:10" hidden="1" outlineLevel="2" x14ac:dyDescent="0.2">
      <c r="B68" s="382" t="s">
        <v>2898</v>
      </c>
      <c r="C68" s="380" t="s">
        <v>2899</v>
      </c>
      <c r="D68" s="49" t="s">
        <v>1682</v>
      </c>
      <c r="E68" s="51"/>
      <c r="F68" s="51"/>
      <c r="G68" s="52">
        <f t="shared" si="0"/>
        <v>0</v>
      </c>
      <c r="H68" s="52"/>
      <c r="I68" s="20"/>
      <c r="J68" s="20"/>
    </row>
    <row r="69" spans="2:10" hidden="1" outlineLevel="2" x14ac:dyDescent="0.2">
      <c r="B69" s="382" t="s">
        <v>2900</v>
      </c>
      <c r="C69" s="380" t="s">
        <v>2901</v>
      </c>
      <c r="D69" s="49" t="s">
        <v>1682</v>
      </c>
      <c r="E69" s="51"/>
      <c r="F69" s="51"/>
      <c r="G69" s="52">
        <f t="shared" si="0"/>
        <v>0</v>
      </c>
      <c r="H69" s="52"/>
      <c r="I69" s="20"/>
      <c r="J69" s="20"/>
    </row>
    <row r="70" spans="2:10" hidden="1" outlineLevel="2" x14ac:dyDescent="0.2">
      <c r="B70" s="382" t="s">
        <v>2902</v>
      </c>
      <c r="C70" s="380" t="s">
        <v>2903</v>
      </c>
      <c r="D70" s="49" t="s">
        <v>1682</v>
      </c>
      <c r="E70" s="51"/>
      <c r="F70" s="51"/>
      <c r="G70" s="52">
        <f t="shared" si="0"/>
        <v>0</v>
      </c>
      <c r="H70" s="52"/>
      <c r="I70" s="20"/>
      <c r="J70" s="20"/>
    </row>
    <row r="71" spans="2:10" hidden="1" outlineLevel="2" x14ac:dyDescent="0.2">
      <c r="B71" s="382" t="s">
        <v>2904</v>
      </c>
      <c r="C71" s="530" t="s">
        <v>4089</v>
      </c>
      <c r="D71" s="49" t="s">
        <v>1682</v>
      </c>
      <c r="E71" s="51"/>
      <c r="F71" s="51"/>
      <c r="G71" s="52">
        <f t="shared" si="0"/>
        <v>0</v>
      </c>
      <c r="H71" s="52"/>
      <c r="I71" s="20"/>
      <c r="J71" s="20"/>
    </row>
    <row r="72" spans="2:10" hidden="1" outlineLevel="2" x14ac:dyDescent="0.2">
      <c r="B72" s="382" t="s">
        <v>2905</v>
      </c>
      <c r="C72" s="530" t="s">
        <v>3933</v>
      </c>
      <c r="D72" s="49" t="s">
        <v>1682</v>
      </c>
      <c r="E72" s="51"/>
      <c r="F72" s="51"/>
      <c r="G72" s="52">
        <f t="shared" si="0"/>
        <v>0</v>
      </c>
      <c r="H72" s="52"/>
      <c r="I72" s="20"/>
      <c r="J72" s="20"/>
    </row>
    <row r="73" spans="2:10" hidden="1" outlineLevel="2" x14ac:dyDescent="0.2">
      <c r="B73" s="382" t="s">
        <v>4338</v>
      </c>
      <c r="C73" s="530" t="s">
        <v>2906</v>
      </c>
      <c r="D73" s="49" t="s">
        <v>1682</v>
      </c>
      <c r="E73" s="51"/>
      <c r="F73" s="51"/>
      <c r="G73" s="52">
        <f t="shared" si="0"/>
        <v>0</v>
      </c>
      <c r="H73" s="52"/>
      <c r="I73" s="20"/>
      <c r="J73" s="20"/>
    </row>
    <row r="74" spans="2:10" hidden="1" outlineLevel="2" x14ac:dyDescent="0.2">
      <c r="B74" s="382" t="s">
        <v>2907</v>
      </c>
      <c r="C74" s="380" t="s">
        <v>3362</v>
      </c>
      <c r="D74" s="49" t="s">
        <v>3339</v>
      </c>
      <c r="E74" s="51"/>
      <c r="F74" s="51"/>
      <c r="G74" s="52">
        <f t="shared" si="0"/>
        <v>0</v>
      </c>
      <c r="H74" s="52"/>
      <c r="I74" s="20"/>
      <c r="J74" s="20"/>
    </row>
    <row r="75" spans="2:10" s="363" customFormat="1" ht="27" hidden="1" outlineLevel="1" collapsed="1" x14ac:dyDescent="0.2">
      <c r="B75" s="357" t="s">
        <v>3464</v>
      </c>
      <c r="C75" s="358" t="s">
        <v>2908</v>
      </c>
      <c r="D75" s="359" t="s">
        <v>2872</v>
      </c>
      <c r="E75" s="360"/>
      <c r="F75" s="360"/>
      <c r="G75" s="361">
        <f t="shared" si="0"/>
        <v>0</v>
      </c>
      <c r="H75" s="361"/>
      <c r="I75" s="362"/>
      <c r="J75" s="362"/>
    </row>
    <row r="76" spans="2:10" hidden="1" outlineLevel="2" x14ac:dyDescent="0.2">
      <c r="B76" s="379" t="s">
        <v>2909</v>
      </c>
      <c r="C76" s="380" t="s">
        <v>2910</v>
      </c>
      <c r="D76" s="49" t="s">
        <v>2872</v>
      </c>
      <c r="E76" s="51"/>
      <c r="F76" s="51"/>
      <c r="G76" s="52">
        <f t="shared" si="0"/>
        <v>0</v>
      </c>
      <c r="H76" s="52"/>
      <c r="I76" s="20"/>
      <c r="J76" s="20"/>
    </row>
    <row r="77" spans="2:10" hidden="1" outlineLevel="2" x14ac:dyDescent="0.2">
      <c r="B77" s="379" t="s">
        <v>2911</v>
      </c>
      <c r="C77" s="380" t="s">
        <v>2912</v>
      </c>
      <c r="D77" s="49" t="s">
        <v>2872</v>
      </c>
      <c r="E77" s="51"/>
      <c r="F77" s="51"/>
      <c r="G77" s="52">
        <f t="shared" si="0"/>
        <v>0</v>
      </c>
      <c r="H77" s="52"/>
      <c r="I77" s="20"/>
      <c r="J77" s="20"/>
    </row>
    <row r="78" spans="2:10" hidden="1" outlineLevel="2" x14ac:dyDescent="0.2">
      <c r="B78" s="379" t="s">
        <v>2913</v>
      </c>
      <c r="C78" s="380" t="s">
        <v>2914</v>
      </c>
      <c r="D78" s="49" t="s">
        <v>2872</v>
      </c>
      <c r="E78" s="51"/>
      <c r="F78" s="51"/>
      <c r="G78" s="52">
        <f t="shared" si="0"/>
        <v>0</v>
      </c>
      <c r="H78" s="52"/>
      <c r="I78" s="20"/>
      <c r="J78" s="20"/>
    </row>
    <row r="79" spans="2:10" hidden="1" outlineLevel="2" x14ac:dyDescent="0.2">
      <c r="B79" s="379" t="s">
        <v>4339</v>
      </c>
      <c r="C79" s="530" t="s">
        <v>4090</v>
      </c>
      <c r="D79" s="49" t="s">
        <v>2872</v>
      </c>
      <c r="E79" s="51"/>
      <c r="F79" s="51"/>
      <c r="G79" s="52">
        <f t="shared" si="0"/>
        <v>0</v>
      </c>
      <c r="H79" s="52"/>
      <c r="I79" s="20"/>
      <c r="J79" s="20"/>
    </row>
    <row r="80" spans="2:10" hidden="1" outlineLevel="2" x14ac:dyDescent="0.2">
      <c r="B80" s="379" t="s">
        <v>2915</v>
      </c>
      <c r="C80" s="380" t="s">
        <v>3362</v>
      </c>
      <c r="D80" s="49" t="s">
        <v>3339</v>
      </c>
      <c r="E80" s="51"/>
      <c r="F80" s="51"/>
      <c r="G80" s="52">
        <f t="shared" si="0"/>
        <v>0</v>
      </c>
      <c r="H80" s="52"/>
      <c r="I80" s="20"/>
      <c r="J80" s="20"/>
    </row>
    <row r="81" spans="2:10" s="363" customFormat="1" hidden="1" outlineLevel="1" collapsed="1" x14ac:dyDescent="0.2">
      <c r="B81" s="381" t="s">
        <v>3465</v>
      </c>
      <c r="C81" s="358" t="s">
        <v>3471</v>
      </c>
      <c r="D81" s="359" t="s">
        <v>2872</v>
      </c>
      <c r="E81" s="360"/>
      <c r="F81" s="360"/>
      <c r="G81" s="361">
        <f t="shared" si="0"/>
        <v>0</v>
      </c>
      <c r="H81" s="361"/>
      <c r="I81" s="362"/>
      <c r="J81" s="362"/>
    </row>
    <row r="82" spans="2:10" hidden="1" outlineLevel="2" x14ac:dyDescent="0.2">
      <c r="B82" s="382" t="s">
        <v>2916</v>
      </c>
      <c r="C82" s="380" t="s">
        <v>2917</v>
      </c>
      <c r="D82" s="49" t="s">
        <v>2872</v>
      </c>
      <c r="E82" s="51"/>
      <c r="F82" s="51"/>
      <c r="G82" s="52">
        <f t="shared" si="0"/>
        <v>0</v>
      </c>
      <c r="H82" s="52"/>
      <c r="I82" s="20"/>
      <c r="J82" s="20"/>
    </row>
    <row r="83" spans="2:10" hidden="1" outlineLevel="2" x14ac:dyDescent="0.2">
      <c r="B83" s="382" t="s">
        <v>2918</v>
      </c>
      <c r="C83" s="380" t="s">
        <v>2919</v>
      </c>
      <c r="D83" s="49" t="s">
        <v>2872</v>
      </c>
      <c r="E83" s="51"/>
      <c r="F83" s="51"/>
      <c r="G83" s="52">
        <f t="shared" si="0"/>
        <v>0</v>
      </c>
      <c r="H83" s="52"/>
      <c r="I83" s="20"/>
      <c r="J83" s="20"/>
    </row>
    <row r="84" spans="2:10" hidden="1" outlineLevel="2" x14ac:dyDescent="0.2">
      <c r="B84" s="382" t="s">
        <v>2920</v>
      </c>
      <c r="C84" s="380" t="s">
        <v>2921</v>
      </c>
      <c r="D84" s="49" t="s">
        <v>2872</v>
      </c>
      <c r="E84" s="51"/>
      <c r="F84" s="51"/>
      <c r="G84" s="52">
        <f t="shared" si="0"/>
        <v>0</v>
      </c>
      <c r="H84" s="52"/>
      <c r="I84" s="20"/>
      <c r="J84" s="20"/>
    </row>
    <row r="85" spans="2:10" hidden="1" outlineLevel="2" x14ac:dyDescent="0.2">
      <c r="B85" s="382" t="s">
        <v>2922</v>
      </c>
      <c r="C85" s="380" t="s">
        <v>2923</v>
      </c>
      <c r="D85" s="49" t="s">
        <v>2872</v>
      </c>
      <c r="E85" s="51"/>
      <c r="F85" s="51"/>
      <c r="G85" s="52">
        <f t="shared" si="0"/>
        <v>0</v>
      </c>
      <c r="H85" s="52"/>
      <c r="I85" s="20"/>
      <c r="J85" s="20"/>
    </row>
    <row r="86" spans="2:10" hidden="1" outlineLevel="2" x14ac:dyDescent="0.2">
      <c r="B86" s="382" t="s">
        <v>2924</v>
      </c>
      <c r="C86" s="380" t="s">
        <v>3362</v>
      </c>
      <c r="D86" s="49" t="s">
        <v>3339</v>
      </c>
      <c r="E86" s="51"/>
      <c r="F86" s="51"/>
      <c r="G86" s="52">
        <f t="shared" si="0"/>
        <v>0</v>
      </c>
      <c r="H86" s="52"/>
      <c r="I86" s="20"/>
      <c r="J86" s="20"/>
    </row>
    <row r="87" spans="2:10" s="363" customFormat="1" hidden="1" outlineLevel="1" collapsed="1" x14ac:dyDescent="0.2">
      <c r="B87" s="381" t="s">
        <v>3466</v>
      </c>
      <c r="C87" s="358" t="s">
        <v>3472</v>
      </c>
      <c r="D87" s="359" t="s">
        <v>3339</v>
      </c>
      <c r="E87" s="360"/>
      <c r="F87" s="360"/>
      <c r="G87" s="361">
        <f t="shared" si="0"/>
        <v>0</v>
      </c>
      <c r="H87" s="361"/>
      <c r="I87" s="362"/>
      <c r="J87" s="362"/>
    </row>
    <row r="88" spans="2:10" hidden="1" outlineLevel="2" x14ac:dyDescent="0.2">
      <c r="B88" s="382" t="s">
        <v>2925</v>
      </c>
      <c r="C88" s="380" t="s">
        <v>2926</v>
      </c>
      <c r="D88" s="49" t="s">
        <v>3339</v>
      </c>
      <c r="E88" s="51"/>
      <c r="F88" s="51"/>
      <c r="G88" s="52">
        <f t="shared" si="0"/>
        <v>0</v>
      </c>
      <c r="H88" s="52"/>
      <c r="I88" s="20"/>
      <c r="J88" s="20"/>
    </row>
    <row r="89" spans="2:10" hidden="1" outlineLevel="2" x14ac:dyDescent="0.2">
      <c r="B89" s="382" t="s">
        <v>2236</v>
      </c>
      <c r="C89" s="380" t="s">
        <v>2237</v>
      </c>
      <c r="D89" s="49" t="s">
        <v>3339</v>
      </c>
      <c r="E89" s="51"/>
      <c r="F89" s="51"/>
      <c r="G89" s="52">
        <f t="shared" si="0"/>
        <v>0</v>
      </c>
      <c r="H89" s="52"/>
      <c r="I89" s="20"/>
      <c r="J89" s="20"/>
    </row>
    <row r="90" spans="2:10" hidden="1" outlineLevel="2" x14ac:dyDescent="0.2">
      <c r="B90" s="382" t="s">
        <v>2238</v>
      </c>
      <c r="C90" s="380" t="s">
        <v>2239</v>
      </c>
      <c r="D90" s="49" t="s">
        <v>3339</v>
      </c>
      <c r="E90" s="51"/>
      <c r="F90" s="51"/>
      <c r="G90" s="52">
        <f t="shared" si="0"/>
        <v>0</v>
      </c>
      <c r="H90" s="52"/>
      <c r="I90" s="20"/>
      <c r="J90" s="20"/>
    </row>
    <row r="91" spans="2:10" hidden="1" outlineLevel="2" x14ac:dyDescent="0.2">
      <c r="B91" s="382" t="s">
        <v>2240</v>
      </c>
      <c r="C91" s="380" t="s">
        <v>2241</v>
      </c>
      <c r="D91" s="49" t="s">
        <v>3339</v>
      </c>
      <c r="E91" s="51"/>
      <c r="F91" s="51"/>
      <c r="G91" s="52">
        <f t="shared" si="0"/>
        <v>0</v>
      </c>
      <c r="H91" s="52"/>
      <c r="I91" s="20"/>
      <c r="J91" s="20"/>
    </row>
    <row r="92" spans="2:10" hidden="1" outlineLevel="2" x14ac:dyDescent="0.2">
      <c r="B92" s="382" t="s">
        <v>2242</v>
      </c>
      <c r="C92" s="380" t="s">
        <v>2243</v>
      </c>
      <c r="D92" s="49" t="s">
        <v>3339</v>
      </c>
      <c r="E92" s="51"/>
      <c r="F92" s="51"/>
      <c r="G92" s="52">
        <f t="shared" si="0"/>
        <v>0</v>
      </c>
      <c r="H92" s="52"/>
      <c r="I92" s="20"/>
      <c r="J92" s="20"/>
    </row>
    <row r="93" spans="2:10" hidden="1" outlineLevel="2" x14ac:dyDescent="0.2">
      <c r="B93" s="382" t="s">
        <v>2244</v>
      </c>
      <c r="C93" s="380" t="s">
        <v>3362</v>
      </c>
      <c r="D93" s="49" t="s">
        <v>3339</v>
      </c>
      <c r="E93" s="51"/>
      <c r="F93" s="51"/>
      <c r="G93" s="52">
        <f t="shared" si="0"/>
        <v>0</v>
      </c>
      <c r="H93" s="52"/>
      <c r="I93" s="20"/>
      <c r="J93" s="20"/>
    </row>
    <row r="94" spans="2:10" s="363" customFormat="1" hidden="1" outlineLevel="1" collapsed="1" x14ac:dyDescent="0.2">
      <c r="B94" s="381" t="s">
        <v>3467</v>
      </c>
      <c r="C94" s="358" t="s">
        <v>3362</v>
      </c>
      <c r="D94" s="359" t="s">
        <v>3339</v>
      </c>
      <c r="E94" s="360"/>
      <c r="F94" s="360"/>
      <c r="G94" s="361">
        <f t="shared" si="0"/>
        <v>0</v>
      </c>
      <c r="H94" s="361"/>
      <c r="I94" s="362"/>
      <c r="J94" s="362"/>
    </row>
    <row r="95" spans="2:10" hidden="1" outlineLevel="2" x14ac:dyDescent="0.2">
      <c r="B95" s="382" t="s">
        <v>1500</v>
      </c>
      <c r="C95" s="380" t="s">
        <v>3341</v>
      </c>
      <c r="D95" s="49" t="s">
        <v>3339</v>
      </c>
      <c r="E95" s="51"/>
      <c r="F95" s="51"/>
      <c r="G95" s="52">
        <f t="shared" si="0"/>
        <v>0</v>
      </c>
      <c r="H95" s="52"/>
      <c r="I95" s="20"/>
      <c r="J95" s="20"/>
    </row>
    <row r="96" spans="2:10" hidden="1" outlineLevel="2" x14ac:dyDescent="0.2">
      <c r="B96" s="382" t="s">
        <v>1501</v>
      </c>
      <c r="C96" s="380" t="s">
        <v>3362</v>
      </c>
      <c r="D96" s="49" t="s">
        <v>3339</v>
      </c>
      <c r="E96" s="51"/>
      <c r="F96" s="51"/>
      <c r="G96" s="52">
        <f t="shared" si="0"/>
        <v>0</v>
      </c>
      <c r="H96" s="52"/>
      <c r="I96" s="20"/>
      <c r="J96" s="20"/>
    </row>
    <row r="97" spans="2:10" collapsed="1" x14ac:dyDescent="0.2">
      <c r="B97" s="346"/>
      <c r="C97" s="347"/>
      <c r="D97" s="268"/>
      <c r="E97" s="146"/>
      <c r="F97" s="146"/>
      <c r="G97" s="103"/>
      <c r="H97" s="103"/>
      <c r="I97" s="158"/>
      <c r="J97" s="159"/>
    </row>
    <row r="98" spans="2:10" hidden="1" outlineLevel="2" x14ac:dyDescent="0.2">
      <c r="B98" s="382" t="s">
        <v>1502</v>
      </c>
      <c r="C98" s="380" t="s">
        <v>3341</v>
      </c>
      <c r="D98" s="49" t="s">
        <v>3339</v>
      </c>
      <c r="E98" s="51"/>
      <c r="F98" s="51"/>
      <c r="G98" s="52">
        <f>E98*F98</f>
        <v>0</v>
      </c>
      <c r="H98" s="52"/>
      <c r="I98" s="20"/>
      <c r="J98" s="20"/>
    </row>
    <row r="99" spans="2:10" hidden="1" outlineLevel="2" x14ac:dyDescent="0.2">
      <c r="B99" s="382" t="s">
        <v>1503</v>
      </c>
      <c r="C99" s="380" t="s">
        <v>3362</v>
      </c>
      <c r="D99" s="49" t="s">
        <v>3339</v>
      </c>
      <c r="E99" s="51"/>
      <c r="F99" s="51"/>
      <c r="G99" s="52">
        <f>E99*F99</f>
        <v>0</v>
      </c>
      <c r="H99" s="52"/>
      <c r="I99" s="20"/>
      <c r="J99" s="20"/>
    </row>
    <row r="100" spans="2:10" hidden="1" outlineLevel="2" x14ac:dyDescent="0.2">
      <c r="B100" s="382" t="s">
        <v>1504</v>
      </c>
      <c r="C100" s="380" t="s">
        <v>3341</v>
      </c>
      <c r="D100" s="49" t="s">
        <v>3339</v>
      </c>
      <c r="E100" s="51"/>
      <c r="F100" s="51"/>
      <c r="G100" s="52">
        <f>E100*F100</f>
        <v>0</v>
      </c>
      <c r="H100" s="52"/>
      <c r="I100" s="20"/>
      <c r="J100" s="20"/>
    </row>
    <row r="101" spans="2:10" hidden="1" outlineLevel="2" x14ac:dyDescent="0.2">
      <c r="B101" s="382" t="s">
        <v>1505</v>
      </c>
      <c r="C101" s="380" t="s">
        <v>3362</v>
      </c>
      <c r="D101" s="49" t="s">
        <v>3339</v>
      </c>
      <c r="E101" s="51"/>
      <c r="F101" s="51"/>
      <c r="G101" s="52">
        <f>E101*F101</f>
        <v>0</v>
      </c>
      <c r="H101" s="52"/>
      <c r="I101" s="20"/>
      <c r="J101" s="20"/>
    </row>
    <row r="102" spans="2:10" x14ac:dyDescent="0.2">
      <c r="B102" s="346"/>
      <c r="C102" s="347"/>
      <c r="D102" s="268"/>
      <c r="E102" s="146"/>
      <c r="F102" s="146"/>
      <c r="G102" s="103"/>
      <c r="H102" s="103"/>
      <c r="I102" s="158"/>
      <c r="J102" s="159"/>
    </row>
    <row r="103" spans="2:10" s="356" customFormat="1" collapsed="1" x14ac:dyDescent="0.2">
      <c r="B103" s="350" t="s">
        <v>3410</v>
      </c>
      <c r="C103" s="383" t="s">
        <v>3341</v>
      </c>
      <c r="D103" s="352" t="s">
        <v>3339</v>
      </c>
      <c r="E103" s="353"/>
      <c r="F103" s="353"/>
      <c r="G103" s="354">
        <f>E103*F103</f>
        <v>0</v>
      </c>
      <c r="H103" s="354">
        <f>SUM(G103:G105)</f>
        <v>0</v>
      </c>
      <c r="I103" s="355"/>
      <c r="J103" s="355"/>
    </row>
    <row r="104" spans="2:10" hidden="1" outlineLevel="1" x14ac:dyDescent="0.2">
      <c r="B104" s="384" t="s">
        <v>1499</v>
      </c>
      <c r="C104" s="385" t="s">
        <v>3341</v>
      </c>
      <c r="D104" s="352" t="s">
        <v>3339</v>
      </c>
      <c r="E104" s="51"/>
      <c r="F104" s="51"/>
      <c r="G104" s="52">
        <f>E104*F104</f>
        <v>0</v>
      </c>
      <c r="H104" s="52"/>
      <c r="I104" s="20"/>
      <c r="J104" s="20"/>
    </row>
    <row r="105" spans="2:10" s="153" customFormat="1" hidden="1" outlineLevel="1" x14ac:dyDescent="0.2">
      <c r="B105" s="382" t="s">
        <v>1498</v>
      </c>
      <c r="C105" s="386" t="s">
        <v>3362</v>
      </c>
      <c r="D105" s="352" t="s">
        <v>3339</v>
      </c>
      <c r="E105" s="51"/>
      <c r="F105" s="51"/>
      <c r="G105" s="52">
        <f>E105*F105</f>
        <v>0</v>
      </c>
      <c r="H105" s="52"/>
      <c r="I105" s="27"/>
      <c r="J105" s="27"/>
    </row>
    <row r="106" spans="2:10" x14ac:dyDescent="0.2">
      <c r="B106" s="254"/>
      <c r="C106" s="234"/>
      <c r="D106" s="387"/>
      <c r="E106" s="236"/>
      <c r="F106" s="237"/>
      <c r="G106" s="237"/>
      <c r="H106" s="46"/>
      <c r="I106" s="238"/>
      <c r="J106" s="20"/>
    </row>
    <row r="107" spans="2:10" ht="17.25" customHeight="1" thickBot="1" x14ac:dyDescent="0.25">
      <c r="B107" s="388" t="s">
        <v>1982</v>
      </c>
      <c r="C107" s="389" t="s">
        <v>3333</v>
      </c>
      <c r="D107" s="288"/>
      <c r="E107" s="242"/>
      <c r="F107" s="243"/>
      <c r="G107" s="243"/>
      <c r="H107" s="244"/>
      <c r="I107" s="244">
        <f>SUM(H5:H105)</f>
        <v>0</v>
      </c>
      <c r="J107" s="138"/>
    </row>
    <row r="108" spans="2:10" ht="17.25" customHeight="1" x14ac:dyDescent="0.2">
      <c r="B108" s="390"/>
      <c r="C108" s="391"/>
      <c r="D108" s="289"/>
      <c r="E108" s="264"/>
      <c r="F108" s="265"/>
      <c r="G108" s="265"/>
      <c r="H108" s="264"/>
      <c r="I108" s="264"/>
    </row>
    <row r="109" spans="2:10" x14ac:dyDescent="0.2">
      <c r="J109" s="2"/>
    </row>
    <row r="110" spans="2:10" x14ac:dyDescent="0.2">
      <c r="J110" s="2"/>
    </row>
    <row r="111" spans="2:10" x14ac:dyDescent="0.2">
      <c r="J111" s="2"/>
    </row>
    <row r="112" spans="2:10" x14ac:dyDescent="0.2">
      <c r="J112" s="2"/>
    </row>
    <row r="113" spans="10:10" x14ac:dyDescent="0.2">
      <c r="J113" s="2"/>
    </row>
    <row r="114" spans="10:10" x14ac:dyDescent="0.2">
      <c r="J114" s="2"/>
    </row>
    <row r="115" spans="10:10" x14ac:dyDescent="0.2">
      <c r="J115" s="2"/>
    </row>
    <row r="116" spans="10:10" x14ac:dyDescent="0.2">
      <c r="J116" s="2"/>
    </row>
    <row r="117" spans="10:10" x14ac:dyDescent="0.2">
      <c r="J117" s="2"/>
    </row>
    <row r="118" spans="10:10" x14ac:dyDescent="0.2">
      <c r="J118" s="2"/>
    </row>
    <row r="119" spans="10:10" x14ac:dyDescent="0.2">
      <c r="J119" s="2"/>
    </row>
    <row r="120" spans="10:10" x14ac:dyDescent="0.2">
      <c r="J120" s="2"/>
    </row>
    <row r="121" spans="10:10" x14ac:dyDescent="0.2">
      <c r="J121" s="2"/>
    </row>
    <row r="122" spans="10:10" x14ac:dyDescent="0.2">
      <c r="J122" s="2"/>
    </row>
    <row r="123" spans="10:10" x14ac:dyDescent="0.2">
      <c r="J123" s="2"/>
    </row>
    <row r="124" spans="10:10" x14ac:dyDescent="0.2">
      <c r="J124" s="2"/>
    </row>
    <row r="125" spans="10:10" x14ac:dyDescent="0.2">
      <c r="J125" s="2"/>
    </row>
    <row r="126" spans="10:10" x14ac:dyDescent="0.2">
      <c r="J126" s="2"/>
    </row>
    <row r="127" spans="10:10" x14ac:dyDescent="0.2">
      <c r="J127" s="2"/>
    </row>
    <row r="128" spans="10:10" x14ac:dyDescent="0.2">
      <c r="J128" s="2"/>
    </row>
    <row r="129" spans="10:10" x14ac:dyDescent="0.2">
      <c r="J129" s="2"/>
    </row>
  </sheetData>
  <phoneticPr fontId="2" type="noConversion"/>
  <pageMargins left="0.43307086614173229" right="0.19685039370078741" top="0.98425196850393704" bottom="0.98425196850393704" header="0.51181102362204722" footer="0.51181102362204722"/>
  <pageSetup paperSize="9" scale="76" orientation="portrait" r:id="rId1"/>
  <headerFooter alignWithMargins="0">
    <oddFooter>&amp;C&amp;8Dette dokumentet er basert på mal STY-600500, rev. 005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J189"/>
  <sheetViews>
    <sheetView workbookViewId="0">
      <selection activeCell="I167" sqref="I167"/>
    </sheetView>
  </sheetViews>
  <sheetFormatPr defaultColWidth="11.42578125" defaultRowHeight="13.5" outlineLevelRow="3" x14ac:dyDescent="0.2"/>
  <cols>
    <col min="1" max="1" width="2.5703125" style="2" customWidth="1"/>
    <col min="2" max="2" width="12.42578125" style="1" customWidth="1"/>
    <col min="3" max="3" width="35.42578125" style="2" customWidth="1"/>
    <col min="4" max="4" width="6.7109375" style="2" customWidth="1"/>
    <col min="5" max="5" width="9.5703125" style="3" customWidth="1"/>
    <col min="6" max="6" width="9" style="217" customWidth="1"/>
    <col min="7" max="7" width="11.42578125" style="217"/>
    <col min="8" max="9" width="12.7109375" style="3" customWidth="1"/>
    <col min="10" max="10" width="18" style="3" customWidth="1"/>
    <col min="11" max="16384" width="11.42578125" style="2"/>
  </cols>
  <sheetData>
    <row r="1" spans="2:10" ht="13.5" customHeight="1" x14ac:dyDescent="0.2">
      <c r="I1" s="2"/>
    </row>
    <row r="2" spans="2:10" ht="28.5" customHeight="1" x14ac:dyDescent="0.2">
      <c r="B2" s="94" t="s">
        <v>1960</v>
      </c>
      <c r="C2" s="33" t="s">
        <v>1995</v>
      </c>
      <c r="D2" s="34" t="s">
        <v>1992</v>
      </c>
      <c r="E2" s="35" t="s">
        <v>1993</v>
      </c>
      <c r="F2" s="139" t="s">
        <v>1994</v>
      </c>
      <c r="G2" s="35" t="s">
        <v>1962</v>
      </c>
      <c r="H2" s="36" t="s">
        <v>3351</v>
      </c>
      <c r="I2" s="35" t="s">
        <v>1963</v>
      </c>
      <c r="J2" s="35" t="s">
        <v>3342</v>
      </c>
    </row>
    <row r="3" spans="2:10" x14ac:dyDescent="0.2">
      <c r="B3" s="348" t="s">
        <v>1984</v>
      </c>
      <c r="C3" s="349" t="s">
        <v>1985</v>
      </c>
      <c r="D3" s="30"/>
      <c r="E3" s="67"/>
      <c r="F3" s="142"/>
      <c r="G3" s="142"/>
      <c r="H3" s="20"/>
      <c r="I3" s="20"/>
      <c r="J3" s="41"/>
    </row>
    <row r="4" spans="2:10" x14ac:dyDescent="0.2">
      <c r="B4" s="498"/>
      <c r="C4" s="499"/>
      <c r="D4" s="30"/>
      <c r="E4" s="67"/>
      <c r="F4" s="142"/>
      <c r="G4" s="142"/>
      <c r="H4" s="20"/>
      <c r="I4" s="67"/>
      <c r="J4" s="494"/>
    </row>
    <row r="5" spans="2:10" x14ac:dyDescent="0.2">
      <c r="B5" s="498"/>
      <c r="C5" s="477" t="s">
        <v>4901</v>
      </c>
      <c r="D5" s="478" t="s">
        <v>3340</v>
      </c>
      <c r="E5" s="479"/>
      <c r="F5" s="480">
        <f>+H7+H9+H25+H45+H66+H77+H98+H111+H152+H161</f>
        <v>0</v>
      </c>
      <c r="G5" s="481">
        <f>E5*F5</f>
        <v>0</v>
      </c>
      <c r="H5" s="481">
        <f>+G5</f>
        <v>0</v>
      </c>
      <c r="I5" s="67"/>
      <c r="J5" s="494"/>
    </row>
    <row r="6" spans="2:10" ht="12.75" customHeight="1" x14ac:dyDescent="0.2">
      <c r="B6" s="392"/>
      <c r="C6" s="393"/>
      <c r="D6" s="268"/>
      <c r="E6" s="146"/>
      <c r="F6" s="146"/>
      <c r="G6" s="103"/>
      <c r="H6" s="103"/>
      <c r="I6" s="562"/>
      <c r="J6" s="563"/>
    </row>
    <row r="7" spans="2:10" s="153" customFormat="1" x14ac:dyDescent="0.2">
      <c r="B7" s="394" t="s">
        <v>3412</v>
      </c>
      <c r="C7" s="395" t="s">
        <v>3422</v>
      </c>
      <c r="D7" s="49" t="s">
        <v>3339</v>
      </c>
      <c r="E7" s="152"/>
      <c r="F7" s="152"/>
      <c r="G7" s="52">
        <f>E7*F7</f>
        <v>0</v>
      </c>
      <c r="H7" s="52">
        <f>SUM(G7:G7)</f>
        <v>0</v>
      </c>
      <c r="I7" s="27"/>
      <c r="J7" s="27"/>
    </row>
    <row r="8" spans="2:10" ht="12.75" customHeight="1" x14ac:dyDescent="0.2">
      <c r="B8" s="392"/>
      <c r="C8" s="393"/>
      <c r="D8" s="268"/>
      <c r="E8" s="146"/>
      <c r="F8" s="146"/>
      <c r="G8" s="103"/>
      <c r="H8" s="103"/>
      <c r="I8" s="562"/>
      <c r="J8" s="563"/>
    </row>
    <row r="9" spans="2:10" s="153" customFormat="1" collapsed="1" x14ac:dyDescent="0.2">
      <c r="B9" s="348" t="s">
        <v>3413</v>
      </c>
      <c r="C9" s="349" t="s">
        <v>3423</v>
      </c>
      <c r="D9" s="49" t="s">
        <v>3339</v>
      </c>
      <c r="E9" s="51"/>
      <c r="F9" s="51"/>
      <c r="G9" s="52">
        <f t="shared" ref="G9:G23" si="0">E9*F9</f>
        <v>0</v>
      </c>
      <c r="H9" s="52">
        <f>SUM(G9:G23)</f>
        <v>0</v>
      </c>
      <c r="I9" s="27"/>
      <c r="J9" s="27"/>
    </row>
    <row r="10" spans="2:10" hidden="1" outlineLevel="1" x14ac:dyDescent="0.2">
      <c r="B10" s="396" t="s">
        <v>1508</v>
      </c>
      <c r="C10" s="380" t="s">
        <v>1509</v>
      </c>
      <c r="D10" s="49" t="s">
        <v>2872</v>
      </c>
      <c r="E10" s="51"/>
      <c r="F10" s="51"/>
      <c r="G10" s="52">
        <f t="shared" si="0"/>
        <v>0</v>
      </c>
      <c r="H10" s="52"/>
      <c r="I10" s="20"/>
      <c r="J10" s="20"/>
    </row>
    <row r="11" spans="2:10" hidden="1" outlineLevel="2" x14ac:dyDescent="0.2">
      <c r="B11" s="382" t="s">
        <v>1510</v>
      </c>
      <c r="C11" s="380" t="s">
        <v>1511</v>
      </c>
      <c r="D11" s="49" t="s">
        <v>2872</v>
      </c>
      <c r="E11" s="51"/>
      <c r="F11" s="51"/>
      <c r="G11" s="52">
        <f t="shared" si="0"/>
        <v>0</v>
      </c>
      <c r="H11" s="52"/>
      <c r="I11" s="20"/>
      <c r="J11" s="20"/>
    </row>
    <row r="12" spans="2:10" hidden="1" outlineLevel="2" x14ac:dyDescent="0.2">
      <c r="B12" s="382" t="s">
        <v>1512</v>
      </c>
      <c r="C12" s="380" t="s">
        <v>1513</v>
      </c>
      <c r="D12" s="49" t="s">
        <v>2872</v>
      </c>
      <c r="E12" s="51"/>
      <c r="F12" s="51"/>
      <c r="G12" s="52">
        <f t="shared" si="0"/>
        <v>0</v>
      </c>
      <c r="H12" s="52"/>
      <c r="I12" s="20"/>
      <c r="J12" s="20"/>
    </row>
    <row r="13" spans="2:10" hidden="1" outlineLevel="2" x14ac:dyDescent="0.2">
      <c r="B13" s="382" t="s">
        <v>1514</v>
      </c>
      <c r="C13" s="380" t="s">
        <v>1515</v>
      </c>
      <c r="D13" s="49" t="s">
        <v>2872</v>
      </c>
      <c r="E13" s="51"/>
      <c r="F13" s="51"/>
      <c r="G13" s="52">
        <f t="shared" si="0"/>
        <v>0</v>
      </c>
      <c r="H13" s="52"/>
      <c r="I13" s="20"/>
      <c r="J13" s="20"/>
    </row>
    <row r="14" spans="2:10" hidden="1" outlineLevel="2" x14ac:dyDescent="0.2">
      <c r="B14" s="382" t="s">
        <v>1516</v>
      </c>
      <c r="C14" s="380" t="s">
        <v>1517</v>
      </c>
      <c r="D14" s="49" t="s">
        <v>2872</v>
      </c>
      <c r="E14" s="51"/>
      <c r="F14" s="51"/>
      <c r="G14" s="52">
        <f t="shared" si="0"/>
        <v>0</v>
      </c>
      <c r="H14" s="52"/>
      <c r="I14" s="20"/>
      <c r="J14" s="20"/>
    </row>
    <row r="15" spans="2:10" hidden="1" outlineLevel="2" x14ac:dyDescent="0.2">
      <c r="B15" s="382" t="s">
        <v>1518</v>
      </c>
      <c r="C15" s="380" t="s">
        <v>3362</v>
      </c>
      <c r="D15" s="49" t="s">
        <v>3339</v>
      </c>
      <c r="E15" s="51"/>
      <c r="F15" s="51"/>
      <c r="G15" s="52">
        <f t="shared" si="0"/>
        <v>0</v>
      </c>
      <c r="H15" s="52"/>
      <c r="I15" s="20"/>
      <c r="J15" s="20"/>
    </row>
    <row r="16" spans="2:10" hidden="1" outlineLevel="1" x14ac:dyDescent="0.2">
      <c r="B16" s="396" t="s">
        <v>1519</v>
      </c>
      <c r="C16" s="380" t="s">
        <v>1520</v>
      </c>
      <c r="D16" s="49" t="s">
        <v>2872</v>
      </c>
      <c r="E16" s="51"/>
      <c r="F16" s="51"/>
      <c r="G16" s="52">
        <f t="shared" si="0"/>
        <v>0</v>
      </c>
      <c r="H16" s="52"/>
      <c r="I16" s="20"/>
      <c r="J16" s="20"/>
    </row>
    <row r="17" spans="2:10" hidden="1" outlineLevel="2" x14ac:dyDescent="0.2">
      <c r="B17" s="382" t="s">
        <v>1521</v>
      </c>
      <c r="C17" s="380" t="s">
        <v>1522</v>
      </c>
      <c r="D17" s="49" t="s">
        <v>2872</v>
      </c>
      <c r="E17" s="51"/>
      <c r="F17" s="51"/>
      <c r="G17" s="52">
        <f t="shared" si="0"/>
        <v>0</v>
      </c>
      <c r="H17" s="52"/>
      <c r="I17" s="20"/>
      <c r="J17" s="20"/>
    </row>
    <row r="18" spans="2:10" hidden="1" outlineLevel="2" x14ac:dyDescent="0.2">
      <c r="B18" s="382" t="s">
        <v>1523</v>
      </c>
      <c r="C18" s="380" t="s">
        <v>1524</v>
      </c>
      <c r="D18" s="49" t="s">
        <v>2872</v>
      </c>
      <c r="E18" s="51"/>
      <c r="F18" s="51"/>
      <c r="G18" s="52">
        <f t="shared" si="0"/>
        <v>0</v>
      </c>
      <c r="H18" s="52"/>
      <c r="I18" s="20"/>
      <c r="J18" s="20"/>
    </row>
    <row r="19" spans="2:10" hidden="1" outlineLevel="2" x14ac:dyDescent="0.2">
      <c r="B19" s="382" t="s">
        <v>1525</v>
      </c>
      <c r="C19" s="380" t="s">
        <v>3362</v>
      </c>
      <c r="D19" s="49" t="s">
        <v>3339</v>
      </c>
      <c r="E19" s="51"/>
      <c r="F19" s="51"/>
      <c r="G19" s="52">
        <f t="shared" si="0"/>
        <v>0</v>
      </c>
      <c r="H19" s="52"/>
      <c r="I19" s="20"/>
      <c r="J19" s="20"/>
    </row>
    <row r="20" spans="2:10" hidden="1" outlineLevel="1" x14ac:dyDescent="0.2">
      <c r="B20" s="396" t="s">
        <v>1526</v>
      </c>
      <c r="C20" s="380" t="s">
        <v>1527</v>
      </c>
      <c r="D20" s="49" t="s">
        <v>2872</v>
      </c>
      <c r="E20" s="51"/>
      <c r="F20" s="51"/>
      <c r="G20" s="52">
        <f t="shared" si="0"/>
        <v>0</v>
      </c>
      <c r="H20" s="52"/>
      <c r="I20" s="20"/>
      <c r="J20" s="20"/>
    </row>
    <row r="21" spans="2:10" hidden="1" outlineLevel="2" x14ac:dyDescent="0.2">
      <c r="B21" s="382" t="s">
        <v>1528</v>
      </c>
      <c r="C21" s="530" t="s">
        <v>4091</v>
      </c>
      <c r="D21" s="49" t="s">
        <v>2872</v>
      </c>
      <c r="E21" s="51"/>
      <c r="F21" s="51"/>
      <c r="G21" s="52">
        <f t="shared" si="0"/>
        <v>0</v>
      </c>
      <c r="H21" s="52"/>
      <c r="I21" s="20"/>
      <c r="J21" s="20"/>
    </row>
    <row r="22" spans="2:10" ht="27" hidden="1" outlineLevel="2" x14ac:dyDescent="0.2">
      <c r="B22" s="382" t="s">
        <v>1529</v>
      </c>
      <c r="C22" s="530" t="s">
        <v>4092</v>
      </c>
      <c r="D22" s="49" t="s">
        <v>2872</v>
      </c>
      <c r="E22" s="51"/>
      <c r="F22" s="51"/>
      <c r="G22" s="52">
        <f t="shared" si="0"/>
        <v>0</v>
      </c>
      <c r="H22" s="52"/>
      <c r="I22" s="20"/>
      <c r="J22" s="20"/>
    </row>
    <row r="23" spans="2:10" hidden="1" outlineLevel="1" x14ac:dyDescent="0.2">
      <c r="B23" s="396" t="s">
        <v>1530</v>
      </c>
      <c r="C23" s="380" t="s">
        <v>3362</v>
      </c>
      <c r="D23" s="49" t="s">
        <v>3339</v>
      </c>
      <c r="E23" s="51"/>
      <c r="F23" s="51"/>
      <c r="G23" s="52">
        <f t="shared" si="0"/>
        <v>0</v>
      </c>
      <c r="H23" s="52"/>
      <c r="I23" s="20"/>
      <c r="J23" s="20"/>
    </row>
    <row r="24" spans="2:10" ht="12.75" customHeight="1" x14ac:dyDescent="0.2">
      <c r="B24" s="392"/>
      <c r="C24" s="393"/>
      <c r="D24" s="268"/>
      <c r="E24" s="146"/>
      <c r="F24" s="146"/>
      <c r="G24" s="103"/>
      <c r="H24" s="103"/>
      <c r="I24" s="562"/>
      <c r="J24" s="563"/>
    </row>
    <row r="25" spans="2:10" s="153" customFormat="1" collapsed="1" x14ac:dyDescent="0.2">
      <c r="B25" s="348" t="s">
        <v>3414</v>
      </c>
      <c r="C25" s="349" t="s">
        <v>3424</v>
      </c>
      <c r="D25" s="49" t="s">
        <v>3339</v>
      </c>
      <c r="E25" s="51"/>
      <c r="F25" s="51"/>
      <c r="G25" s="52">
        <f t="shared" ref="G25:G43" si="1">E25*F25</f>
        <v>0</v>
      </c>
      <c r="H25" s="52">
        <f>SUM(G25:G43)</f>
        <v>0</v>
      </c>
      <c r="I25" s="27"/>
      <c r="J25" s="27"/>
    </row>
    <row r="26" spans="2:10" hidden="1" outlineLevel="1" x14ac:dyDescent="0.2">
      <c r="B26" s="396" t="s">
        <v>1531</v>
      </c>
      <c r="C26" s="380" t="s">
        <v>1520</v>
      </c>
      <c r="D26" s="49" t="s">
        <v>2872</v>
      </c>
      <c r="E26" s="51"/>
      <c r="F26" s="51"/>
      <c r="G26" s="52">
        <f t="shared" si="1"/>
        <v>0</v>
      </c>
      <c r="H26" s="52"/>
      <c r="I26" s="20"/>
      <c r="J26" s="20"/>
    </row>
    <row r="27" spans="2:10" hidden="1" outlineLevel="2" x14ac:dyDescent="0.2">
      <c r="B27" s="382" t="s">
        <v>1532</v>
      </c>
      <c r="C27" s="380" t="s">
        <v>1522</v>
      </c>
      <c r="D27" s="49" t="s">
        <v>2872</v>
      </c>
      <c r="E27" s="51"/>
      <c r="F27" s="51"/>
      <c r="G27" s="52">
        <f t="shared" si="1"/>
        <v>0</v>
      </c>
      <c r="H27" s="52"/>
      <c r="I27" s="20"/>
      <c r="J27" s="20"/>
    </row>
    <row r="28" spans="2:10" hidden="1" outlineLevel="2" x14ac:dyDescent="0.2">
      <c r="B28" s="382" t="s">
        <v>1533</v>
      </c>
      <c r="C28" s="380" t="s">
        <v>1524</v>
      </c>
      <c r="D28" s="49" t="s">
        <v>2872</v>
      </c>
      <c r="E28" s="51"/>
      <c r="F28" s="51"/>
      <c r="G28" s="52">
        <f t="shared" si="1"/>
        <v>0</v>
      </c>
      <c r="H28" s="52"/>
      <c r="I28" s="20"/>
      <c r="J28" s="20"/>
    </row>
    <row r="29" spans="2:10" hidden="1" outlineLevel="2" x14ac:dyDescent="0.2">
      <c r="B29" s="382" t="s">
        <v>1534</v>
      </c>
      <c r="C29" s="380" t="s">
        <v>3362</v>
      </c>
      <c r="D29" s="49" t="s">
        <v>3339</v>
      </c>
      <c r="E29" s="51"/>
      <c r="F29" s="51"/>
      <c r="G29" s="52">
        <f t="shared" si="1"/>
        <v>0</v>
      </c>
      <c r="H29" s="52"/>
      <c r="I29" s="20"/>
      <c r="J29" s="20"/>
    </row>
    <row r="30" spans="2:10" hidden="1" outlineLevel="1" x14ac:dyDescent="0.2">
      <c r="B30" s="396" t="s">
        <v>1535</v>
      </c>
      <c r="C30" s="380" t="s">
        <v>1509</v>
      </c>
      <c r="D30" s="49" t="s">
        <v>2872</v>
      </c>
      <c r="E30" s="51"/>
      <c r="F30" s="51"/>
      <c r="G30" s="52">
        <f t="shared" si="1"/>
        <v>0</v>
      </c>
      <c r="H30" s="52"/>
      <c r="I30" s="20"/>
      <c r="J30" s="20"/>
    </row>
    <row r="31" spans="2:10" ht="13.5" hidden="1" customHeight="1" outlineLevel="2" x14ac:dyDescent="0.2">
      <c r="B31" s="382" t="s">
        <v>1536</v>
      </c>
      <c r="C31" s="380" t="s">
        <v>1515</v>
      </c>
      <c r="D31" s="49" t="s">
        <v>2872</v>
      </c>
      <c r="E31" s="51"/>
      <c r="F31" s="51"/>
      <c r="G31" s="52">
        <f t="shared" si="1"/>
        <v>0</v>
      </c>
      <c r="H31" s="52"/>
      <c r="I31" s="20"/>
      <c r="J31" s="20"/>
    </row>
    <row r="32" spans="2:10" hidden="1" outlineLevel="2" x14ac:dyDescent="0.2">
      <c r="B32" s="382" t="s">
        <v>1537</v>
      </c>
      <c r="C32" s="380" t="s">
        <v>1538</v>
      </c>
      <c r="D32" s="49" t="s">
        <v>2872</v>
      </c>
      <c r="E32" s="51"/>
      <c r="F32" s="51"/>
      <c r="G32" s="52">
        <f t="shared" si="1"/>
        <v>0</v>
      </c>
      <c r="H32" s="52"/>
      <c r="I32" s="20"/>
      <c r="J32" s="20"/>
    </row>
    <row r="33" spans="2:10" hidden="1" outlineLevel="2" x14ac:dyDescent="0.2">
      <c r="B33" s="382" t="s">
        <v>1539</v>
      </c>
      <c r="C33" s="380" t="s">
        <v>1540</v>
      </c>
      <c r="D33" s="49" t="s">
        <v>2872</v>
      </c>
      <c r="E33" s="51"/>
      <c r="F33" s="51"/>
      <c r="G33" s="52">
        <f t="shared" si="1"/>
        <v>0</v>
      </c>
      <c r="H33" s="52"/>
      <c r="I33" s="20"/>
      <c r="J33" s="20"/>
    </row>
    <row r="34" spans="2:10" hidden="1" outlineLevel="2" x14ac:dyDescent="0.2">
      <c r="B34" s="382" t="s">
        <v>1541</v>
      </c>
      <c r="C34" s="380" t="s">
        <v>3362</v>
      </c>
      <c r="D34" s="49" t="s">
        <v>3339</v>
      </c>
      <c r="E34" s="51"/>
      <c r="F34" s="51"/>
      <c r="G34" s="52">
        <f t="shared" si="1"/>
        <v>0</v>
      </c>
      <c r="H34" s="52"/>
      <c r="I34" s="20"/>
      <c r="J34" s="20"/>
    </row>
    <row r="35" spans="2:10" hidden="1" outlineLevel="1" x14ac:dyDescent="0.2">
      <c r="B35" s="396" t="s">
        <v>1542</v>
      </c>
      <c r="C35" s="380" t="s">
        <v>1543</v>
      </c>
      <c r="D35" s="49" t="s">
        <v>2872</v>
      </c>
      <c r="E35" s="51"/>
      <c r="F35" s="51"/>
      <c r="G35" s="52">
        <f t="shared" si="1"/>
        <v>0</v>
      </c>
      <c r="H35" s="52"/>
      <c r="I35" s="20"/>
      <c r="J35" s="20"/>
    </row>
    <row r="36" spans="2:10" hidden="1" outlineLevel="2" x14ac:dyDescent="0.2">
      <c r="B36" s="382" t="s">
        <v>1544</v>
      </c>
      <c r="C36" s="380" t="s">
        <v>1545</v>
      </c>
      <c r="D36" s="49" t="s">
        <v>2872</v>
      </c>
      <c r="E36" s="51"/>
      <c r="F36" s="51"/>
      <c r="G36" s="52">
        <f t="shared" si="1"/>
        <v>0</v>
      </c>
      <c r="H36" s="52"/>
      <c r="I36" s="20"/>
      <c r="J36" s="20"/>
    </row>
    <row r="37" spans="2:10" hidden="1" outlineLevel="2" x14ac:dyDescent="0.2">
      <c r="B37" s="382" t="s">
        <v>1546</v>
      </c>
      <c r="C37" s="380" t="s">
        <v>1515</v>
      </c>
      <c r="D37" s="49" t="s">
        <v>2872</v>
      </c>
      <c r="E37" s="51"/>
      <c r="F37" s="51"/>
      <c r="G37" s="52">
        <f t="shared" si="1"/>
        <v>0</v>
      </c>
      <c r="H37" s="52"/>
      <c r="I37" s="20"/>
      <c r="J37" s="20"/>
    </row>
    <row r="38" spans="2:10" hidden="1" outlineLevel="2" x14ac:dyDescent="0.2">
      <c r="B38" s="382" t="s">
        <v>1547</v>
      </c>
      <c r="C38" s="380" t="s">
        <v>1517</v>
      </c>
      <c r="D38" s="49" t="s">
        <v>2872</v>
      </c>
      <c r="E38" s="51"/>
      <c r="F38" s="51"/>
      <c r="G38" s="52">
        <f t="shared" si="1"/>
        <v>0</v>
      </c>
      <c r="H38" s="52"/>
      <c r="I38" s="20"/>
      <c r="J38" s="20"/>
    </row>
    <row r="39" spans="2:10" hidden="1" outlineLevel="2" x14ac:dyDescent="0.2">
      <c r="B39" s="382" t="s">
        <v>1548</v>
      </c>
      <c r="C39" s="380" t="s">
        <v>1549</v>
      </c>
      <c r="D39" s="49" t="s">
        <v>2872</v>
      </c>
      <c r="E39" s="51"/>
      <c r="F39" s="51"/>
      <c r="G39" s="52">
        <f t="shared" si="1"/>
        <v>0</v>
      </c>
      <c r="H39" s="52"/>
      <c r="I39" s="20"/>
      <c r="J39" s="20"/>
    </row>
    <row r="40" spans="2:10" hidden="1" outlineLevel="2" x14ac:dyDescent="0.2">
      <c r="B40" s="382" t="s">
        <v>1550</v>
      </c>
      <c r="C40" s="380" t="s">
        <v>3362</v>
      </c>
      <c r="D40" s="49" t="s">
        <v>3339</v>
      </c>
      <c r="E40" s="51"/>
      <c r="F40" s="51"/>
      <c r="G40" s="52">
        <f t="shared" si="1"/>
        <v>0</v>
      </c>
      <c r="H40" s="52"/>
      <c r="I40" s="20"/>
      <c r="J40" s="20"/>
    </row>
    <row r="41" spans="2:10" hidden="1" outlineLevel="1" x14ac:dyDescent="0.2">
      <c r="B41" s="396" t="s">
        <v>1551</v>
      </c>
      <c r="C41" s="380" t="s">
        <v>3362</v>
      </c>
      <c r="D41" s="49" t="s">
        <v>3339</v>
      </c>
      <c r="E41" s="51"/>
      <c r="F41" s="51"/>
      <c r="G41" s="52">
        <f t="shared" si="1"/>
        <v>0</v>
      </c>
      <c r="H41" s="52"/>
      <c r="I41" s="20"/>
      <c r="J41" s="20"/>
    </row>
    <row r="42" spans="2:10" hidden="1" outlineLevel="2" x14ac:dyDescent="0.2">
      <c r="B42" s="382" t="s">
        <v>3004</v>
      </c>
      <c r="C42" s="380" t="s">
        <v>3341</v>
      </c>
      <c r="D42" s="49" t="s">
        <v>3339</v>
      </c>
      <c r="E42" s="51"/>
      <c r="F42" s="51"/>
      <c r="G42" s="52">
        <f t="shared" si="1"/>
        <v>0</v>
      </c>
      <c r="H42" s="52"/>
      <c r="I42" s="20"/>
      <c r="J42" s="20"/>
    </row>
    <row r="43" spans="2:10" hidden="1" outlineLevel="2" x14ac:dyDescent="0.2">
      <c r="B43" s="382" t="s">
        <v>3005</v>
      </c>
      <c r="C43" s="380" t="s">
        <v>3362</v>
      </c>
      <c r="D43" s="49" t="s">
        <v>3339</v>
      </c>
      <c r="E43" s="51"/>
      <c r="F43" s="51"/>
      <c r="G43" s="52">
        <f t="shared" si="1"/>
        <v>0</v>
      </c>
      <c r="H43" s="52"/>
      <c r="I43" s="20"/>
      <c r="J43" s="20"/>
    </row>
    <row r="44" spans="2:10" ht="12.75" customHeight="1" x14ac:dyDescent="0.2">
      <c r="B44" s="392"/>
      <c r="C44" s="393"/>
      <c r="D44" s="268"/>
      <c r="E44" s="146"/>
      <c r="F44" s="146"/>
      <c r="G44" s="103"/>
      <c r="H44" s="103"/>
      <c r="I44" s="562"/>
      <c r="J44" s="563"/>
    </row>
    <row r="45" spans="2:10" s="153" customFormat="1" collapsed="1" x14ac:dyDescent="0.2">
      <c r="B45" s="348" t="s">
        <v>3415</v>
      </c>
      <c r="C45" s="349" t="s">
        <v>3425</v>
      </c>
      <c r="D45" s="49" t="s">
        <v>3339</v>
      </c>
      <c r="E45" s="51"/>
      <c r="F45" s="51"/>
      <c r="G45" s="52">
        <f>E45*F45</f>
        <v>0</v>
      </c>
      <c r="H45" s="52">
        <f>SUM(G45:G64)</f>
        <v>0</v>
      </c>
      <c r="I45" s="27"/>
      <c r="J45" s="27"/>
    </row>
    <row r="46" spans="2:10" hidden="1" outlineLevel="1" collapsed="1" x14ac:dyDescent="0.2">
      <c r="B46" s="397" t="s">
        <v>2985</v>
      </c>
      <c r="C46" s="380" t="s">
        <v>3019</v>
      </c>
      <c r="D46" s="49" t="s">
        <v>3339</v>
      </c>
      <c r="E46" s="51"/>
      <c r="F46" s="51"/>
      <c r="G46" s="52">
        <f>E46*F46</f>
        <v>0</v>
      </c>
      <c r="H46" s="52"/>
      <c r="I46" s="20"/>
      <c r="J46" s="20"/>
    </row>
    <row r="47" spans="2:10" hidden="1" outlineLevel="2" collapsed="1" x14ac:dyDescent="0.2">
      <c r="B47" s="382" t="s">
        <v>3022</v>
      </c>
      <c r="C47" s="380" t="s">
        <v>3023</v>
      </c>
      <c r="D47" s="49" t="s">
        <v>3339</v>
      </c>
      <c r="E47" s="51"/>
      <c r="F47" s="51"/>
      <c r="G47" s="52">
        <f t="shared" ref="G47:G57" si="2">E47*F47</f>
        <v>0</v>
      </c>
      <c r="H47" s="52"/>
      <c r="I47" s="20"/>
      <c r="J47" s="20"/>
    </row>
    <row r="48" spans="2:10" hidden="1" outlineLevel="3" x14ac:dyDescent="0.2">
      <c r="B48" s="398" t="s">
        <v>1375</v>
      </c>
      <c r="C48" s="380" t="s">
        <v>1376</v>
      </c>
      <c r="D48" s="49" t="s">
        <v>2872</v>
      </c>
      <c r="E48" s="51"/>
      <c r="F48" s="51"/>
      <c r="G48" s="52">
        <f t="shared" si="2"/>
        <v>0</v>
      </c>
      <c r="H48" s="52"/>
      <c r="I48" s="20"/>
      <c r="J48" s="20"/>
    </row>
    <row r="49" spans="2:10" hidden="1" outlineLevel="3" x14ac:dyDescent="0.2">
      <c r="B49" s="398" t="s">
        <v>1378</v>
      </c>
      <c r="C49" s="530" t="s">
        <v>4093</v>
      </c>
      <c r="D49" s="49" t="s">
        <v>2872</v>
      </c>
      <c r="E49" s="51"/>
      <c r="F49" s="51"/>
      <c r="G49" s="52">
        <f t="shared" si="2"/>
        <v>0</v>
      </c>
      <c r="H49" s="52"/>
      <c r="I49" s="20"/>
      <c r="J49" s="20"/>
    </row>
    <row r="50" spans="2:10" hidden="1" outlineLevel="3" x14ac:dyDescent="0.2">
      <c r="B50" s="398" t="s">
        <v>4340</v>
      </c>
      <c r="C50" s="530" t="s">
        <v>4076</v>
      </c>
      <c r="D50" s="49" t="s">
        <v>2872</v>
      </c>
      <c r="E50" s="51"/>
      <c r="F50" s="51"/>
      <c r="G50" s="52">
        <f t="shared" si="2"/>
        <v>0</v>
      </c>
      <c r="H50" s="52"/>
      <c r="I50" s="20"/>
      <c r="J50" s="20"/>
    </row>
    <row r="51" spans="2:10" hidden="1" outlineLevel="3" x14ac:dyDescent="0.2">
      <c r="B51" s="398" t="s">
        <v>4341</v>
      </c>
      <c r="C51" s="530" t="s">
        <v>4094</v>
      </c>
      <c r="D51" s="49" t="s">
        <v>2872</v>
      </c>
      <c r="E51" s="51"/>
      <c r="F51" s="51"/>
      <c r="G51" s="52">
        <f t="shared" si="2"/>
        <v>0</v>
      </c>
      <c r="H51" s="52"/>
      <c r="I51" s="20"/>
      <c r="J51" s="20"/>
    </row>
    <row r="52" spans="2:10" hidden="1" outlineLevel="3" x14ac:dyDescent="0.2">
      <c r="B52" s="398" t="s">
        <v>1379</v>
      </c>
      <c r="C52" s="530" t="s">
        <v>1538</v>
      </c>
      <c r="D52" s="49" t="s">
        <v>3339</v>
      </c>
      <c r="E52" s="51"/>
      <c r="F52" s="51"/>
      <c r="G52" s="52">
        <f t="shared" si="2"/>
        <v>0</v>
      </c>
      <c r="H52" s="52"/>
      <c r="I52" s="20"/>
      <c r="J52" s="20"/>
    </row>
    <row r="53" spans="2:10" hidden="1" outlineLevel="3" x14ac:dyDescent="0.2">
      <c r="B53" s="398" t="s">
        <v>1377</v>
      </c>
      <c r="C53" s="380" t="s">
        <v>3362</v>
      </c>
      <c r="D53" s="49" t="s">
        <v>3339</v>
      </c>
      <c r="E53" s="51"/>
      <c r="F53" s="51"/>
      <c r="G53" s="52">
        <f t="shared" si="2"/>
        <v>0</v>
      </c>
      <c r="H53" s="52"/>
      <c r="I53" s="20"/>
      <c r="J53" s="20"/>
    </row>
    <row r="54" spans="2:10" hidden="1" outlineLevel="2" x14ac:dyDescent="0.2">
      <c r="B54" s="382" t="s">
        <v>3024</v>
      </c>
      <c r="C54" s="380" t="s">
        <v>3362</v>
      </c>
      <c r="D54" s="49" t="s">
        <v>3339</v>
      </c>
      <c r="E54" s="51"/>
      <c r="F54" s="51"/>
      <c r="G54" s="52">
        <f t="shared" si="2"/>
        <v>0</v>
      </c>
      <c r="H54" s="52"/>
      <c r="I54" s="20"/>
      <c r="J54" s="20"/>
    </row>
    <row r="55" spans="2:10" hidden="1" outlineLevel="1" collapsed="1" x14ac:dyDescent="0.2">
      <c r="B55" s="396" t="s">
        <v>2986</v>
      </c>
      <c r="C55" s="380" t="s">
        <v>3020</v>
      </c>
      <c r="D55" s="49" t="s">
        <v>3339</v>
      </c>
      <c r="E55" s="51"/>
      <c r="F55" s="51"/>
      <c r="G55" s="52">
        <f t="shared" si="2"/>
        <v>0</v>
      </c>
      <c r="H55" s="52"/>
      <c r="I55" s="20"/>
      <c r="J55" s="20"/>
    </row>
    <row r="56" spans="2:10" hidden="1" outlineLevel="2" x14ac:dyDescent="0.2">
      <c r="B56" s="382" t="s">
        <v>3025</v>
      </c>
      <c r="C56" s="380" t="s">
        <v>3028</v>
      </c>
      <c r="D56" s="49" t="s">
        <v>3339</v>
      </c>
      <c r="E56" s="51"/>
      <c r="F56" s="51"/>
      <c r="G56" s="52">
        <f t="shared" si="2"/>
        <v>0</v>
      </c>
      <c r="H56" s="52"/>
      <c r="I56" s="20"/>
      <c r="J56" s="20"/>
    </row>
    <row r="57" spans="2:10" hidden="1" outlineLevel="2" x14ac:dyDescent="0.2">
      <c r="B57" s="382" t="s">
        <v>3026</v>
      </c>
      <c r="C57" s="380" t="s">
        <v>3029</v>
      </c>
      <c r="D57" s="49" t="s">
        <v>3339</v>
      </c>
      <c r="E57" s="51"/>
      <c r="F57" s="51"/>
      <c r="G57" s="52">
        <f t="shared" si="2"/>
        <v>0</v>
      </c>
      <c r="H57" s="52"/>
      <c r="I57" s="20"/>
      <c r="J57" s="20"/>
    </row>
    <row r="58" spans="2:10" hidden="1" outlineLevel="2" x14ac:dyDescent="0.2">
      <c r="B58" s="382" t="s">
        <v>3027</v>
      </c>
      <c r="C58" s="380" t="s">
        <v>3362</v>
      </c>
      <c r="D58" s="49" t="s">
        <v>3339</v>
      </c>
      <c r="E58" s="51"/>
      <c r="F58" s="51"/>
      <c r="G58" s="52">
        <f t="shared" ref="G58:G64" si="3">E58*F58</f>
        <v>0</v>
      </c>
      <c r="H58" s="52"/>
      <c r="I58" s="20"/>
      <c r="J58" s="20"/>
    </row>
    <row r="59" spans="2:10" hidden="1" outlineLevel="1" collapsed="1" x14ac:dyDescent="0.2">
      <c r="B59" s="396" t="s">
        <v>2987</v>
      </c>
      <c r="C59" s="380" t="s">
        <v>3021</v>
      </c>
      <c r="D59" s="49" t="s">
        <v>3339</v>
      </c>
      <c r="E59" s="51"/>
      <c r="F59" s="51"/>
      <c r="G59" s="52">
        <f t="shared" si="3"/>
        <v>0</v>
      </c>
      <c r="H59" s="52"/>
      <c r="I59" s="20"/>
      <c r="J59" s="20"/>
    </row>
    <row r="60" spans="2:10" hidden="1" outlineLevel="2" x14ac:dyDescent="0.2">
      <c r="B60" s="382" t="s">
        <v>3030</v>
      </c>
      <c r="C60" s="380" t="s">
        <v>3023</v>
      </c>
      <c r="D60" s="49" t="s">
        <v>3339</v>
      </c>
      <c r="E60" s="51"/>
      <c r="F60" s="51"/>
      <c r="G60" s="52">
        <f t="shared" si="3"/>
        <v>0</v>
      </c>
      <c r="H60" s="52"/>
      <c r="I60" s="20"/>
      <c r="J60" s="20"/>
    </row>
    <row r="61" spans="2:10" hidden="1" outlineLevel="2" x14ac:dyDescent="0.2">
      <c r="B61" s="382" t="s">
        <v>3031</v>
      </c>
      <c r="C61" s="380" t="s">
        <v>3362</v>
      </c>
      <c r="D61" s="49" t="s">
        <v>3339</v>
      </c>
      <c r="E61" s="51"/>
      <c r="F61" s="51"/>
      <c r="G61" s="52">
        <f t="shared" si="3"/>
        <v>0</v>
      </c>
      <c r="H61" s="52"/>
      <c r="I61" s="20"/>
      <c r="J61" s="20"/>
    </row>
    <row r="62" spans="2:10" hidden="1" outlineLevel="1" collapsed="1" x14ac:dyDescent="0.2">
      <c r="B62" s="396" t="s">
        <v>2988</v>
      </c>
      <c r="C62" s="380" t="s">
        <v>3362</v>
      </c>
      <c r="D62" s="49" t="s">
        <v>3339</v>
      </c>
      <c r="E62" s="51"/>
      <c r="F62" s="51"/>
      <c r="G62" s="52">
        <f t="shared" si="3"/>
        <v>0</v>
      </c>
      <c r="H62" s="52"/>
      <c r="I62" s="20"/>
      <c r="J62" s="20"/>
    </row>
    <row r="63" spans="2:10" hidden="1" outlineLevel="2" x14ac:dyDescent="0.2">
      <c r="B63" s="382" t="s">
        <v>3008</v>
      </c>
      <c r="C63" s="380" t="s">
        <v>3341</v>
      </c>
      <c r="D63" s="49" t="s">
        <v>3339</v>
      </c>
      <c r="E63" s="51"/>
      <c r="F63" s="51"/>
      <c r="G63" s="52">
        <f t="shared" si="3"/>
        <v>0</v>
      </c>
      <c r="H63" s="52"/>
      <c r="I63" s="20"/>
      <c r="J63" s="20"/>
    </row>
    <row r="64" spans="2:10" hidden="1" outlineLevel="2" x14ac:dyDescent="0.2">
      <c r="B64" s="382" t="s">
        <v>3009</v>
      </c>
      <c r="C64" s="380" t="s">
        <v>3362</v>
      </c>
      <c r="D64" s="49" t="s">
        <v>3339</v>
      </c>
      <c r="E64" s="51"/>
      <c r="F64" s="51"/>
      <c r="G64" s="52">
        <f t="shared" si="3"/>
        <v>0</v>
      </c>
      <c r="H64" s="52"/>
      <c r="I64" s="20"/>
      <c r="J64" s="20"/>
    </row>
    <row r="65" spans="2:10" ht="12.75" customHeight="1" x14ac:dyDescent="0.2">
      <c r="B65" s="392"/>
      <c r="C65" s="393"/>
      <c r="D65" s="268"/>
      <c r="E65" s="146"/>
      <c r="F65" s="146"/>
      <c r="G65" s="103"/>
      <c r="H65" s="103"/>
      <c r="I65" s="562"/>
      <c r="J65" s="563"/>
    </row>
    <row r="66" spans="2:10" s="153" customFormat="1" collapsed="1" x14ac:dyDescent="0.2">
      <c r="B66" s="348" t="s">
        <v>3416</v>
      </c>
      <c r="C66" s="349" t="s">
        <v>3426</v>
      </c>
      <c r="D66" s="49" t="s">
        <v>3339</v>
      </c>
      <c r="E66" s="51"/>
      <c r="F66" s="51"/>
      <c r="G66" s="52">
        <f t="shared" ref="G66:G75" si="4">E66*F66</f>
        <v>0</v>
      </c>
      <c r="H66" s="52">
        <f>SUM(G66:G75)</f>
        <v>0</v>
      </c>
      <c r="I66" s="27"/>
      <c r="J66" s="27"/>
    </row>
    <row r="67" spans="2:10" ht="27" hidden="1" outlineLevel="1" collapsed="1" x14ac:dyDescent="0.2">
      <c r="B67" s="397" t="s">
        <v>2989</v>
      </c>
      <c r="C67" s="386" t="s">
        <v>3032</v>
      </c>
      <c r="D67" s="49" t="s">
        <v>3339</v>
      </c>
      <c r="E67" s="51"/>
      <c r="F67" s="51"/>
      <c r="G67" s="52">
        <f t="shared" si="4"/>
        <v>0</v>
      </c>
      <c r="H67" s="52"/>
      <c r="I67" s="20"/>
      <c r="J67" s="20"/>
    </row>
    <row r="68" spans="2:10" hidden="1" outlineLevel="2" x14ac:dyDescent="0.2">
      <c r="B68" s="382" t="s">
        <v>3035</v>
      </c>
      <c r="C68" s="386" t="s">
        <v>3038</v>
      </c>
      <c r="D68" s="49" t="s">
        <v>3339</v>
      </c>
      <c r="E68" s="51"/>
      <c r="F68" s="51"/>
      <c r="G68" s="52">
        <f t="shared" si="4"/>
        <v>0</v>
      </c>
      <c r="H68" s="52"/>
      <c r="I68" s="20"/>
      <c r="J68" s="20"/>
    </row>
    <row r="69" spans="2:10" hidden="1" outlineLevel="2" x14ac:dyDescent="0.2">
      <c r="B69" s="382" t="s">
        <v>3036</v>
      </c>
      <c r="C69" s="386" t="s">
        <v>4095</v>
      </c>
      <c r="D69" s="49" t="s">
        <v>3339</v>
      </c>
      <c r="E69" s="51"/>
      <c r="F69" s="51"/>
      <c r="G69" s="52">
        <f t="shared" si="4"/>
        <v>0</v>
      </c>
      <c r="H69" s="52"/>
      <c r="I69" s="20"/>
      <c r="J69" s="20"/>
    </row>
    <row r="70" spans="2:10" hidden="1" outlineLevel="2" x14ac:dyDescent="0.2">
      <c r="B70" s="382" t="s">
        <v>3037</v>
      </c>
      <c r="C70" s="386" t="s">
        <v>3362</v>
      </c>
      <c r="D70" s="49" t="s">
        <v>3339</v>
      </c>
      <c r="E70" s="51"/>
      <c r="F70" s="51"/>
      <c r="G70" s="52">
        <f t="shared" si="4"/>
        <v>0</v>
      </c>
      <c r="H70" s="52"/>
      <c r="I70" s="20"/>
      <c r="J70" s="20"/>
    </row>
    <row r="71" spans="2:10" hidden="1" outlineLevel="1" x14ac:dyDescent="0.2">
      <c r="B71" s="396" t="s">
        <v>2990</v>
      </c>
      <c r="C71" s="386" t="s">
        <v>3033</v>
      </c>
      <c r="D71" s="49" t="s">
        <v>3339</v>
      </c>
      <c r="E71" s="51"/>
      <c r="F71" s="51"/>
      <c r="G71" s="52">
        <f t="shared" si="4"/>
        <v>0</v>
      </c>
      <c r="H71" s="52"/>
      <c r="I71" s="20"/>
      <c r="J71" s="20"/>
    </row>
    <row r="72" spans="2:10" hidden="1" outlineLevel="1" x14ac:dyDescent="0.2">
      <c r="B72" s="396" t="s">
        <v>2991</v>
      </c>
      <c r="C72" s="386" t="s">
        <v>3034</v>
      </c>
      <c r="D72" s="49" t="s">
        <v>3339</v>
      </c>
      <c r="E72" s="51"/>
      <c r="F72" s="51"/>
      <c r="G72" s="52">
        <f t="shared" si="4"/>
        <v>0</v>
      </c>
      <c r="H72" s="52"/>
      <c r="I72" s="20"/>
      <c r="J72" s="20"/>
    </row>
    <row r="73" spans="2:10" hidden="1" outlineLevel="1" collapsed="1" x14ac:dyDescent="0.2">
      <c r="B73" s="396" t="s">
        <v>2992</v>
      </c>
      <c r="C73" s="386" t="s">
        <v>3362</v>
      </c>
      <c r="D73" s="49" t="s">
        <v>3339</v>
      </c>
      <c r="E73" s="51"/>
      <c r="F73" s="51"/>
      <c r="G73" s="52">
        <f t="shared" si="4"/>
        <v>0</v>
      </c>
      <c r="H73" s="52"/>
      <c r="I73" s="20"/>
      <c r="J73" s="20"/>
    </row>
    <row r="74" spans="2:10" hidden="1" outlineLevel="2" x14ac:dyDescent="0.2">
      <c r="B74" s="382" t="s">
        <v>3017</v>
      </c>
      <c r="C74" s="380" t="s">
        <v>3341</v>
      </c>
      <c r="D74" s="49" t="s">
        <v>3339</v>
      </c>
      <c r="E74" s="51"/>
      <c r="F74" s="51"/>
      <c r="G74" s="52">
        <f t="shared" si="4"/>
        <v>0</v>
      </c>
      <c r="H74" s="52"/>
      <c r="I74" s="20"/>
      <c r="J74" s="20"/>
    </row>
    <row r="75" spans="2:10" hidden="1" outlineLevel="2" x14ac:dyDescent="0.2">
      <c r="B75" s="382" t="s">
        <v>3018</v>
      </c>
      <c r="C75" s="380" t="s">
        <v>3362</v>
      </c>
      <c r="D75" s="49" t="s">
        <v>3339</v>
      </c>
      <c r="E75" s="51"/>
      <c r="F75" s="51"/>
      <c r="G75" s="52">
        <f t="shared" si="4"/>
        <v>0</v>
      </c>
      <c r="H75" s="52"/>
      <c r="I75" s="20"/>
      <c r="J75" s="20"/>
    </row>
    <row r="76" spans="2:10" ht="12.75" customHeight="1" x14ac:dyDescent="0.2">
      <c r="B76" s="392"/>
      <c r="C76" s="393"/>
      <c r="D76" s="268"/>
      <c r="E76" s="146"/>
      <c r="F76" s="146"/>
      <c r="G76" s="103"/>
      <c r="H76" s="103"/>
      <c r="I76" s="562"/>
      <c r="J76" s="563"/>
    </row>
    <row r="77" spans="2:10" s="153" customFormat="1" collapsed="1" x14ac:dyDescent="0.2">
      <c r="B77" s="348" t="s">
        <v>3417</v>
      </c>
      <c r="C77" s="399" t="s">
        <v>3427</v>
      </c>
      <c r="D77" s="49" t="s">
        <v>3339</v>
      </c>
      <c r="E77" s="51"/>
      <c r="F77" s="51"/>
      <c r="G77" s="52">
        <f>E77*F77</f>
        <v>0</v>
      </c>
      <c r="H77" s="52">
        <f>SUM(G77:G96)</f>
        <v>0</v>
      </c>
      <c r="I77" s="27"/>
      <c r="J77" s="27"/>
    </row>
    <row r="78" spans="2:10" hidden="1" outlineLevel="1" collapsed="1" x14ac:dyDescent="0.2">
      <c r="B78" s="397" t="s">
        <v>2993</v>
      </c>
      <c r="C78" s="386" t="s">
        <v>1985</v>
      </c>
      <c r="D78" s="49" t="s">
        <v>3339</v>
      </c>
      <c r="E78" s="51"/>
      <c r="F78" s="51"/>
      <c r="G78" s="52">
        <f>E78*F78</f>
        <v>0</v>
      </c>
      <c r="H78" s="52"/>
      <c r="I78" s="20"/>
      <c r="J78" s="20"/>
    </row>
    <row r="79" spans="2:10" hidden="1" outlineLevel="2" x14ac:dyDescent="0.2">
      <c r="B79" s="382" t="s">
        <v>3040</v>
      </c>
      <c r="C79" s="386" t="s">
        <v>1520</v>
      </c>
      <c r="D79" s="49" t="s">
        <v>3339</v>
      </c>
      <c r="E79" s="51"/>
      <c r="F79" s="51"/>
      <c r="G79" s="52">
        <f>E79*F79</f>
        <v>0</v>
      </c>
      <c r="H79" s="52"/>
      <c r="I79" s="20"/>
      <c r="J79" s="20"/>
    </row>
    <row r="80" spans="2:10" hidden="1" outlineLevel="2" collapsed="1" x14ac:dyDescent="0.2">
      <c r="B80" s="382" t="s">
        <v>3041</v>
      </c>
      <c r="C80" s="386" t="s">
        <v>1509</v>
      </c>
      <c r="D80" s="49" t="s">
        <v>3339</v>
      </c>
      <c r="E80" s="51"/>
      <c r="F80" s="51"/>
      <c r="G80" s="52">
        <f t="shared" ref="G80:G85" si="5">E80*F80</f>
        <v>0</v>
      </c>
      <c r="H80" s="52"/>
      <c r="I80" s="20"/>
      <c r="J80" s="20"/>
    </row>
    <row r="81" spans="2:10" hidden="1" outlineLevel="3" x14ac:dyDescent="0.2">
      <c r="B81" s="398" t="s">
        <v>1383</v>
      </c>
      <c r="C81" s="531" t="s">
        <v>1513</v>
      </c>
      <c r="D81" s="49" t="s">
        <v>2872</v>
      </c>
      <c r="E81" s="51"/>
      <c r="F81" s="51"/>
      <c r="G81" s="52">
        <f t="shared" si="5"/>
        <v>0</v>
      </c>
      <c r="H81" s="52"/>
      <c r="I81" s="20"/>
      <c r="J81" s="20"/>
    </row>
    <row r="82" spans="2:10" hidden="1" outlineLevel="3" x14ac:dyDescent="0.2">
      <c r="B82" s="398" t="s">
        <v>1384</v>
      </c>
      <c r="C82" s="531" t="s">
        <v>1515</v>
      </c>
      <c r="D82" s="49" t="s">
        <v>2872</v>
      </c>
      <c r="E82" s="51"/>
      <c r="F82" s="51"/>
      <c r="G82" s="52">
        <f t="shared" si="5"/>
        <v>0</v>
      </c>
      <c r="H82" s="52"/>
      <c r="I82" s="20"/>
      <c r="J82" s="20"/>
    </row>
    <row r="83" spans="2:10" hidden="1" outlineLevel="3" x14ac:dyDescent="0.2">
      <c r="B83" s="398" t="s">
        <v>4342</v>
      </c>
      <c r="C83" s="531" t="s">
        <v>4096</v>
      </c>
      <c r="D83" s="49" t="s">
        <v>2872</v>
      </c>
      <c r="E83" s="51"/>
      <c r="F83" s="51"/>
      <c r="G83" s="52">
        <f t="shared" si="5"/>
        <v>0</v>
      </c>
      <c r="H83" s="52"/>
      <c r="I83" s="20"/>
      <c r="J83" s="20"/>
    </row>
    <row r="84" spans="2:10" hidden="1" outlineLevel="3" x14ac:dyDescent="0.2">
      <c r="B84" s="398" t="s">
        <v>1385</v>
      </c>
      <c r="C84" s="400" t="s">
        <v>3362</v>
      </c>
      <c r="D84" s="49" t="s">
        <v>3339</v>
      </c>
      <c r="E84" s="51"/>
      <c r="F84" s="51"/>
      <c r="G84" s="52">
        <f t="shared" si="5"/>
        <v>0</v>
      </c>
      <c r="H84" s="52"/>
      <c r="I84" s="20"/>
      <c r="J84" s="20"/>
    </row>
    <row r="85" spans="2:10" hidden="1" outlineLevel="2" x14ac:dyDescent="0.2">
      <c r="B85" s="382" t="s">
        <v>3042</v>
      </c>
      <c r="C85" s="386" t="s">
        <v>3362</v>
      </c>
      <c r="D85" s="49" t="s">
        <v>3339</v>
      </c>
      <c r="E85" s="51"/>
      <c r="F85" s="51"/>
      <c r="G85" s="52">
        <f t="shared" si="5"/>
        <v>0</v>
      </c>
      <c r="H85" s="52"/>
      <c r="I85" s="20"/>
      <c r="J85" s="20"/>
    </row>
    <row r="86" spans="2:10" hidden="1" outlineLevel="1" collapsed="1" x14ac:dyDescent="0.2">
      <c r="B86" s="396" t="s">
        <v>2994</v>
      </c>
      <c r="C86" s="386" t="s">
        <v>3039</v>
      </c>
      <c r="D86" s="49" t="s">
        <v>3339</v>
      </c>
      <c r="E86" s="51"/>
      <c r="F86" s="51"/>
      <c r="G86" s="52">
        <f t="shared" ref="G86:G96" si="6">E86*F86</f>
        <v>0</v>
      </c>
      <c r="H86" s="52"/>
      <c r="I86" s="20"/>
      <c r="J86" s="20"/>
    </row>
    <row r="87" spans="2:10" hidden="1" outlineLevel="2" x14ac:dyDescent="0.2">
      <c r="B87" s="382" t="s">
        <v>1380</v>
      </c>
      <c r="C87" s="386" t="s">
        <v>1520</v>
      </c>
      <c r="D87" s="49" t="s">
        <v>3339</v>
      </c>
      <c r="E87" s="51"/>
      <c r="F87" s="51"/>
      <c r="G87" s="52">
        <f t="shared" si="6"/>
        <v>0</v>
      </c>
      <c r="H87" s="52"/>
      <c r="I87" s="20"/>
      <c r="J87" s="20"/>
    </row>
    <row r="88" spans="2:10" hidden="1" outlineLevel="2" x14ac:dyDescent="0.2">
      <c r="B88" s="382" t="s">
        <v>1381</v>
      </c>
      <c r="C88" s="386" t="s">
        <v>3043</v>
      </c>
      <c r="D88" s="49" t="s">
        <v>3339</v>
      </c>
      <c r="E88" s="51"/>
      <c r="F88" s="51"/>
      <c r="G88" s="52">
        <f t="shared" si="6"/>
        <v>0</v>
      </c>
      <c r="H88" s="52"/>
      <c r="I88" s="20"/>
      <c r="J88" s="20"/>
    </row>
    <row r="89" spans="2:10" hidden="1" outlineLevel="2" collapsed="1" x14ac:dyDescent="0.2">
      <c r="B89" s="382" t="s">
        <v>1382</v>
      </c>
      <c r="C89" s="386" t="s">
        <v>3362</v>
      </c>
      <c r="D89" s="49" t="s">
        <v>3339</v>
      </c>
      <c r="E89" s="51"/>
      <c r="F89" s="51"/>
      <c r="G89" s="52">
        <f t="shared" si="6"/>
        <v>0</v>
      </c>
      <c r="H89" s="52"/>
      <c r="I89" s="20"/>
      <c r="J89" s="20"/>
    </row>
    <row r="90" spans="2:10" hidden="1" outlineLevel="3" x14ac:dyDescent="0.2">
      <c r="B90" s="398" t="s">
        <v>1386</v>
      </c>
      <c r="C90" s="400" t="s">
        <v>3362</v>
      </c>
      <c r="D90" s="49" t="s">
        <v>3339</v>
      </c>
      <c r="E90" s="51"/>
      <c r="F90" s="51"/>
      <c r="G90" s="52">
        <f t="shared" si="6"/>
        <v>0</v>
      </c>
      <c r="H90" s="52"/>
      <c r="I90" s="20"/>
      <c r="J90" s="20"/>
    </row>
    <row r="91" spans="2:10" hidden="1" outlineLevel="3" x14ac:dyDescent="0.2">
      <c r="B91" s="398" t="s">
        <v>1387</v>
      </c>
      <c r="C91" s="400" t="s">
        <v>3362</v>
      </c>
      <c r="D91" s="49" t="s">
        <v>3339</v>
      </c>
      <c r="E91" s="51"/>
      <c r="F91" s="51"/>
      <c r="G91" s="52">
        <f t="shared" si="6"/>
        <v>0</v>
      </c>
      <c r="H91" s="52"/>
      <c r="I91" s="20"/>
      <c r="J91" s="20"/>
    </row>
    <row r="92" spans="2:10" hidden="1" outlineLevel="1" collapsed="1" x14ac:dyDescent="0.2">
      <c r="B92" s="396" t="s">
        <v>2995</v>
      </c>
      <c r="C92" s="386" t="s">
        <v>3362</v>
      </c>
      <c r="D92" s="49" t="s">
        <v>3339</v>
      </c>
      <c r="E92" s="51"/>
      <c r="F92" s="51"/>
      <c r="G92" s="52">
        <f t="shared" si="6"/>
        <v>0</v>
      </c>
      <c r="H92" s="52"/>
      <c r="I92" s="20"/>
      <c r="J92" s="20"/>
    </row>
    <row r="93" spans="2:10" hidden="1" outlineLevel="2" x14ac:dyDescent="0.2">
      <c r="B93" s="382" t="s">
        <v>3016</v>
      </c>
      <c r="C93" s="380" t="s">
        <v>3341</v>
      </c>
      <c r="D93" s="49" t="s">
        <v>3339</v>
      </c>
      <c r="E93" s="51"/>
      <c r="F93" s="51"/>
      <c r="G93" s="52">
        <f t="shared" si="6"/>
        <v>0</v>
      </c>
      <c r="H93" s="52"/>
      <c r="I93" s="20"/>
      <c r="J93" s="20"/>
    </row>
    <row r="94" spans="2:10" hidden="1" outlineLevel="2" collapsed="1" x14ac:dyDescent="0.2">
      <c r="B94" s="382" t="s">
        <v>3015</v>
      </c>
      <c r="C94" s="380" t="s">
        <v>3362</v>
      </c>
      <c r="D94" s="49" t="s">
        <v>3339</v>
      </c>
      <c r="E94" s="51"/>
      <c r="F94" s="51"/>
      <c r="G94" s="52">
        <f t="shared" si="6"/>
        <v>0</v>
      </c>
      <c r="H94" s="52"/>
      <c r="I94" s="20"/>
      <c r="J94" s="20"/>
    </row>
    <row r="95" spans="2:10" hidden="1" outlineLevel="3" x14ac:dyDescent="0.2">
      <c r="B95" s="398" t="s">
        <v>1388</v>
      </c>
      <c r="C95" s="400" t="s">
        <v>3362</v>
      </c>
      <c r="D95" s="49" t="s">
        <v>3339</v>
      </c>
      <c r="E95" s="51"/>
      <c r="F95" s="51"/>
      <c r="G95" s="52">
        <f t="shared" si="6"/>
        <v>0</v>
      </c>
      <c r="H95" s="52"/>
      <c r="I95" s="20"/>
      <c r="J95" s="20"/>
    </row>
    <row r="96" spans="2:10" hidden="1" outlineLevel="3" x14ac:dyDescent="0.2">
      <c r="B96" s="398" t="s">
        <v>1389</v>
      </c>
      <c r="C96" s="400" t="s">
        <v>3362</v>
      </c>
      <c r="D96" s="49" t="s">
        <v>3339</v>
      </c>
      <c r="E96" s="51"/>
      <c r="F96" s="51"/>
      <c r="G96" s="52">
        <f t="shared" si="6"/>
        <v>0</v>
      </c>
      <c r="H96" s="52"/>
      <c r="I96" s="20"/>
      <c r="J96" s="20"/>
    </row>
    <row r="97" spans="2:10" ht="12.75" customHeight="1" x14ac:dyDescent="0.2">
      <c r="B97" s="392"/>
      <c r="C97" s="393"/>
      <c r="D97" s="268"/>
      <c r="E97" s="146"/>
      <c r="F97" s="146"/>
      <c r="G97" s="103"/>
      <c r="H97" s="103"/>
      <c r="I97" s="562"/>
      <c r="J97" s="563"/>
    </row>
    <row r="98" spans="2:10" s="153" customFormat="1" collapsed="1" x14ac:dyDescent="0.2">
      <c r="B98" s="348" t="s">
        <v>3418</v>
      </c>
      <c r="C98" s="399" t="s">
        <v>3934</v>
      </c>
      <c r="D98" s="49" t="s">
        <v>3339</v>
      </c>
      <c r="E98" s="51"/>
      <c r="F98" s="51"/>
      <c r="G98" s="52">
        <f t="shared" ref="G98:G106" si="7">E98*F98</f>
        <v>0</v>
      </c>
      <c r="H98" s="52">
        <f>SUM(G98:G109)</f>
        <v>0</v>
      </c>
      <c r="I98" s="27"/>
      <c r="J98" s="27"/>
    </row>
    <row r="99" spans="2:10" hidden="1" outlineLevel="1" collapsed="1" x14ac:dyDescent="0.2">
      <c r="B99" s="396" t="s">
        <v>2996</v>
      </c>
      <c r="C99" s="386" t="s">
        <v>3044</v>
      </c>
      <c r="D99" s="49" t="s">
        <v>2872</v>
      </c>
      <c r="E99" s="51"/>
      <c r="F99" s="51"/>
      <c r="G99" s="52">
        <f t="shared" si="7"/>
        <v>0</v>
      </c>
      <c r="H99" s="52"/>
      <c r="I99" s="20"/>
      <c r="J99" s="20"/>
    </row>
    <row r="100" spans="2:10" hidden="1" outlineLevel="2" x14ac:dyDescent="0.2">
      <c r="B100" s="382" t="s">
        <v>3046</v>
      </c>
      <c r="C100" s="386" t="s">
        <v>3051</v>
      </c>
      <c r="D100" s="49" t="s">
        <v>2872</v>
      </c>
      <c r="E100" s="51"/>
      <c r="F100" s="51"/>
      <c r="G100" s="52">
        <f t="shared" si="7"/>
        <v>0</v>
      </c>
      <c r="H100" s="52"/>
      <c r="I100" s="20"/>
      <c r="J100" s="20"/>
    </row>
    <row r="101" spans="2:10" hidden="1" outlineLevel="2" x14ac:dyDescent="0.2">
      <c r="B101" s="382" t="s">
        <v>3047</v>
      </c>
      <c r="C101" s="386" t="s">
        <v>3023</v>
      </c>
      <c r="D101" s="49" t="s">
        <v>2872</v>
      </c>
      <c r="E101" s="51"/>
      <c r="F101" s="51"/>
      <c r="G101" s="52">
        <f t="shared" si="7"/>
        <v>0</v>
      </c>
      <c r="H101" s="52"/>
      <c r="I101" s="20"/>
      <c r="J101" s="20"/>
    </row>
    <row r="102" spans="2:10" hidden="1" outlineLevel="2" x14ac:dyDescent="0.2">
      <c r="B102" s="382" t="s">
        <v>3048</v>
      </c>
      <c r="C102" s="386" t="s">
        <v>3052</v>
      </c>
      <c r="D102" s="49" t="s">
        <v>2872</v>
      </c>
      <c r="E102" s="51"/>
      <c r="F102" s="51"/>
      <c r="G102" s="52">
        <f t="shared" si="7"/>
        <v>0</v>
      </c>
      <c r="H102" s="52"/>
      <c r="I102" s="20"/>
      <c r="J102" s="20"/>
    </row>
    <row r="103" spans="2:10" hidden="1" outlineLevel="2" x14ac:dyDescent="0.2">
      <c r="B103" s="382" t="s">
        <v>3049</v>
      </c>
      <c r="C103" s="386" t="s">
        <v>3053</v>
      </c>
      <c r="D103" s="49" t="s">
        <v>2872</v>
      </c>
      <c r="E103" s="51"/>
      <c r="F103" s="51"/>
      <c r="G103" s="52">
        <f t="shared" si="7"/>
        <v>0</v>
      </c>
      <c r="H103" s="52"/>
      <c r="I103" s="20"/>
      <c r="J103" s="20"/>
    </row>
    <row r="104" spans="2:10" hidden="1" outlineLevel="2" x14ac:dyDescent="0.2">
      <c r="B104" s="382" t="s">
        <v>686</v>
      </c>
      <c r="C104" s="386" t="s">
        <v>3341</v>
      </c>
      <c r="D104" s="49" t="s">
        <v>3339</v>
      </c>
      <c r="E104" s="51"/>
      <c r="F104" s="51"/>
      <c r="G104" s="52">
        <f t="shared" si="7"/>
        <v>0</v>
      </c>
      <c r="H104" s="52"/>
      <c r="I104" s="20"/>
      <c r="J104" s="20"/>
    </row>
    <row r="105" spans="2:10" hidden="1" outlineLevel="2" x14ac:dyDescent="0.2">
      <c r="B105" s="382" t="s">
        <v>3050</v>
      </c>
      <c r="C105" s="386" t="s">
        <v>3362</v>
      </c>
      <c r="D105" s="49" t="s">
        <v>3339</v>
      </c>
      <c r="E105" s="51"/>
      <c r="F105" s="51"/>
      <c r="G105" s="52">
        <f t="shared" si="7"/>
        <v>0</v>
      </c>
      <c r="H105" s="52"/>
      <c r="I105" s="20"/>
      <c r="J105" s="20"/>
    </row>
    <row r="106" spans="2:10" hidden="1" outlineLevel="1" collapsed="1" x14ac:dyDescent="0.2">
      <c r="B106" s="396" t="s">
        <v>2997</v>
      </c>
      <c r="C106" s="386" t="s">
        <v>3045</v>
      </c>
      <c r="D106" s="49" t="s">
        <v>3339</v>
      </c>
      <c r="E106" s="51"/>
      <c r="F106" s="51"/>
      <c r="G106" s="52">
        <f t="shared" si="7"/>
        <v>0</v>
      </c>
      <c r="H106" s="52"/>
      <c r="I106" s="20"/>
      <c r="J106" s="20"/>
    </row>
    <row r="107" spans="2:10" hidden="1" outlineLevel="3" x14ac:dyDescent="0.2">
      <c r="B107" s="398" t="s">
        <v>2528</v>
      </c>
      <c r="C107" s="400" t="s">
        <v>3362</v>
      </c>
      <c r="D107" s="49" t="s">
        <v>3339</v>
      </c>
      <c r="E107" s="51"/>
      <c r="F107" s="51"/>
      <c r="G107" s="52">
        <f>E107*F107</f>
        <v>0</v>
      </c>
      <c r="H107" s="52"/>
      <c r="I107" s="20"/>
      <c r="J107" s="20"/>
    </row>
    <row r="108" spans="2:10" hidden="1" outlineLevel="1" collapsed="1" x14ac:dyDescent="0.2">
      <c r="B108" s="396" t="s">
        <v>687</v>
      </c>
      <c r="C108" s="386" t="s">
        <v>3362</v>
      </c>
      <c r="D108" s="49" t="s">
        <v>2872</v>
      </c>
      <c r="E108" s="51"/>
      <c r="F108" s="51"/>
      <c r="G108" s="52">
        <f>E108*F108</f>
        <v>0</v>
      </c>
      <c r="H108" s="52"/>
      <c r="I108" s="20"/>
      <c r="J108" s="20"/>
    </row>
    <row r="109" spans="2:10" hidden="1" outlineLevel="2" x14ac:dyDescent="0.2">
      <c r="B109" s="382" t="s">
        <v>3014</v>
      </c>
      <c r="C109" s="380" t="s">
        <v>3362</v>
      </c>
      <c r="D109" s="49" t="s">
        <v>3339</v>
      </c>
      <c r="E109" s="51"/>
      <c r="F109" s="51"/>
      <c r="G109" s="52">
        <f>E109*F109</f>
        <v>0</v>
      </c>
      <c r="H109" s="52"/>
      <c r="I109" s="20"/>
      <c r="J109" s="20"/>
    </row>
    <row r="110" spans="2:10" ht="12.75" customHeight="1" x14ac:dyDescent="0.2">
      <c r="B110" s="392"/>
      <c r="C110" s="393"/>
      <c r="D110" s="268"/>
      <c r="E110" s="146"/>
      <c r="F110" s="146"/>
      <c r="G110" s="103"/>
      <c r="H110" s="103"/>
      <c r="I110" s="562"/>
      <c r="J110" s="563"/>
    </row>
    <row r="111" spans="2:10" s="153" customFormat="1" collapsed="1" x14ac:dyDescent="0.2">
      <c r="B111" s="348" t="s">
        <v>3419</v>
      </c>
      <c r="C111" s="399" t="s">
        <v>3428</v>
      </c>
      <c r="D111" s="49" t="s">
        <v>3339</v>
      </c>
      <c r="E111" s="51"/>
      <c r="F111" s="51"/>
      <c r="G111" s="52">
        <f>E111*F111</f>
        <v>0</v>
      </c>
      <c r="H111" s="52">
        <f>SUM(G111:G150)</f>
        <v>0</v>
      </c>
      <c r="I111" s="27"/>
      <c r="J111" s="27"/>
    </row>
    <row r="112" spans="2:10" hidden="1" outlineLevel="1" collapsed="1" x14ac:dyDescent="0.2">
      <c r="B112" s="396" t="s">
        <v>2998</v>
      </c>
      <c r="C112" s="386" t="s">
        <v>1985</v>
      </c>
      <c r="D112" s="49" t="s">
        <v>3339</v>
      </c>
      <c r="E112" s="51"/>
      <c r="F112" s="51"/>
      <c r="G112" s="52">
        <f>E112*F112</f>
        <v>0</v>
      </c>
      <c r="H112" s="52"/>
      <c r="I112" s="20"/>
      <c r="J112" s="20"/>
    </row>
    <row r="113" spans="2:10" hidden="1" outlineLevel="2" collapsed="1" x14ac:dyDescent="0.2">
      <c r="B113" s="382" t="s">
        <v>3054</v>
      </c>
      <c r="C113" s="386" t="s">
        <v>3063</v>
      </c>
      <c r="D113" s="49" t="s">
        <v>1682</v>
      </c>
      <c r="E113" s="51"/>
      <c r="F113" s="51"/>
      <c r="G113" s="52">
        <f>E113*F113</f>
        <v>0</v>
      </c>
      <c r="H113" s="52"/>
      <c r="I113" s="20"/>
      <c r="J113" s="20"/>
    </row>
    <row r="114" spans="2:10" hidden="1" outlineLevel="3" x14ac:dyDescent="0.2">
      <c r="B114" s="398" t="s">
        <v>740</v>
      </c>
      <c r="C114" s="400" t="s">
        <v>4097</v>
      </c>
      <c r="D114" s="49" t="s">
        <v>1682</v>
      </c>
      <c r="E114" s="51"/>
      <c r="F114" s="51"/>
      <c r="G114" s="52">
        <f t="shared" ref="G114:G119" si="8">E114*F114</f>
        <v>0</v>
      </c>
      <c r="H114" s="52"/>
      <c r="I114" s="20"/>
      <c r="J114" s="20"/>
    </row>
    <row r="115" spans="2:10" hidden="1" outlineLevel="3" x14ac:dyDescent="0.2">
      <c r="B115" s="398" t="s">
        <v>741</v>
      </c>
      <c r="C115" s="400" t="s">
        <v>744</v>
      </c>
      <c r="D115" s="49" t="s">
        <v>1682</v>
      </c>
      <c r="E115" s="51"/>
      <c r="F115" s="51"/>
      <c r="G115" s="52">
        <f t="shared" si="8"/>
        <v>0</v>
      </c>
      <c r="H115" s="52"/>
      <c r="I115" s="20"/>
      <c r="J115" s="20"/>
    </row>
    <row r="116" spans="2:10" hidden="1" outlineLevel="3" x14ac:dyDescent="0.2">
      <c r="B116" s="398" t="s">
        <v>742</v>
      </c>
      <c r="C116" s="400" t="s">
        <v>4098</v>
      </c>
      <c r="D116" s="49" t="s">
        <v>1682</v>
      </c>
      <c r="E116" s="51"/>
      <c r="F116" s="51"/>
      <c r="G116" s="52">
        <f t="shared" si="8"/>
        <v>0</v>
      </c>
      <c r="H116" s="52"/>
      <c r="I116" s="20"/>
      <c r="J116" s="20"/>
    </row>
    <row r="117" spans="2:10" hidden="1" outlineLevel="3" x14ac:dyDescent="0.2">
      <c r="B117" s="398" t="s">
        <v>743</v>
      </c>
      <c r="C117" s="400" t="s">
        <v>745</v>
      </c>
      <c r="D117" s="49" t="s">
        <v>1682</v>
      </c>
      <c r="E117" s="51"/>
      <c r="F117" s="51"/>
      <c r="G117" s="52">
        <f t="shared" si="8"/>
        <v>0</v>
      </c>
      <c r="H117" s="52"/>
      <c r="I117" s="20"/>
      <c r="J117" s="20"/>
    </row>
    <row r="118" spans="2:10" hidden="1" outlineLevel="3" x14ac:dyDescent="0.2">
      <c r="B118" s="398" t="s">
        <v>4343</v>
      </c>
      <c r="C118" s="531" t="s">
        <v>4099</v>
      </c>
      <c r="D118" s="49" t="s">
        <v>1682</v>
      </c>
      <c r="E118" s="51"/>
      <c r="F118" s="51"/>
      <c r="G118" s="52">
        <f t="shared" si="8"/>
        <v>0</v>
      </c>
      <c r="H118" s="52"/>
      <c r="I118" s="20"/>
      <c r="J118" s="20"/>
    </row>
    <row r="119" spans="2:10" ht="12.75" hidden="1" customHeight="1" outlineLevel="3" x14ac:dyDescent="0.2">
      <c r="B119" s="398" t="s">
        <v>3311</v>
      </c>
      <c r="C119" s="400" t="s">
        <v>3362</v>
      </c>
      <c r="D119" s="49" t="s">
        <v>3339</v>
      </c>
      <c r="E119" s="51"/>
      <c r="F119" s="51"/>
      <c r="G119" s="52">
        <f t="shared" si="8"/>
        <v>0</v>
      </c>
      <c r="H119" s="52"/>
      <c r="I119" s="20"/>
      <c r="J119" s="20"/>
    </row>
    <row r="120" spans="2:10" hidden="1" outlineLevel="2" x14ac:dyDescent="0.2">
      <c r="B120" s="382" t="s">
        <v>3055</v>
      </c>
      <c r="C120" s="386" t="s">
        <v>3064</v>
      </c>
      <c r="D120" s="49" t="s">
        <v>1682</v>
      </c>
      <c r="E120" s="51"/>
      <c r="F120" s="51"/>
      <c r="G120" s="52">
        <f t="shared" ref="G120:G126" si="9">E120*F120</f>
        <v>0</v>
      </c>
      <c r="H120" s="52"/>
      <c r="I120" s="20"/>
      <c r="J120" s="20"/>
    </row>
    <row r="121" spans="2:10" hidden="1" outlineLevel="2" x14ac:dyDescent="0.2">
      <c r="B121" s="382" t="s">
        <v>4344</v>
      </c>
      <c r="C121" s="531" t="s">
        <v>4097</v>
      </c>
      <c r="D121" s="49" t="s">
        <v>1682</v>
      </c>
      <c r="E121" s="51"/>
      <c r="F121" s="51"/>
      <c r="G121" s="52">
        <f t="shared" si="9"/>
        <v>0</v>
      </c>
      <c r="H121" s="52"/>
      <c r="I121" s="20"/>
      <c r="J121" s="20"/>
    </row>
    <row r="122" spans="2:10" hidden="1" outlineLevel="2" x14ac:dyDescent="0.2">
      <c r="B122" s="382" t="s">
        <v>4345</v>
      </c>
      <c r="C122" s="531" t="s">
        <v>744</v>
      </c>
      <c r="D122" s="49" t="s">
        <v>1682</v>
      </c>
      <c r="E122" s="51"/>
      <c r="F122" s="51"/>
      <c r="G122" s="52">
        <f t="shared" si="9"/>
        <v>0</v>
      </c>
      <c r="H122" s="52"/>
      <c r="I122" s="20"/>
      <c r="J122" s="20"/>
    </row>
    <row r="123" spans="2:10" hidden="1" outlineLevel="2" x14ac:dyDescent="0.2">
      <c r="B123" s="382" t="s">
        <v>4346</v>
      </c>
      <c r="C123" s="531" t="s">
        <v>4098</v>
      </c>
      <c r="D123" s="49" t="s">
        <v>1682</v>
      </c>
      <c r="E123" s="51"/>
      <c r="F123" s="51"/>
      <c r="G123" s="52">
        <f t="shared" si="9"/>
        <v>0</v>
      </c>
      <c r="H123" s="52"/>
      <c r="I123" s="20"/>
      <c r="J123" s="20"/>
    </row>
    <row r="124" spans="2:10" hidden="1" outlineLevel="2" collapsed="1" x14ac:dyDescent="0.2">
      <c r="B124" s="382" t="s">
        <v>3056</v>
      </c>
      <c r="C124" s="386" t="s">
        <v>3065</v>
      </c>
      <c r="D124" s="49" t="s">
        <v>1682</v>
      </c>
      <c r="E124" s="51"/>
      <c r="F124" s="51"/>
      <c r="G124" s="52">
        <f t="shared" si="9"/>
        <v>0</v>
      </c>
      <c r="H124" s="52"/>
      <c r="I124" s="20"/>
      <c r="J124" s="20"/>
    </row>
    <row r="125" spans="2:10" hidden="1" outlineLevel="3" x14ac:dyDescent="0.2">
      <c r="B125" s="398" t="s">
        <v>738</v>
      </c>
      <c r="C125" s="531" t="s">
        <v>739</v>
      </c>
      <c r="D125" s="49" t="s">
        <v>1682</v>
      </c>
      <c r="E125" s="51"/>
      <c r="F125" s="51"/>
      <c r="G125" s="52">
        <f t="shared" si="9"/>
        <v>0</v>
      </c>
      <c r="H125" s="52"/>
      <c r="I125" s="20"/>
      <c r="J125" s="20"/>
    </row>
    <row r="126" spans="2:10" hidden="1" outlineLevel="3" x14ac:dyDescent="0.2">
      <c r="B126" s="398" t="s">
        <v>4347</v>
      </c>
      <c r="C126" s="531" t="s">
        <v>4100</v>
      </c>
      <c r="D126" s="49" t="s">
        <v>1682</v>
      </c>
      <c r="E126" s="51"/>
      <c r="F126" s="51"/>
      <c r="G126" s="52">
        <f t="shared" si="9"/>
        <v>0</v>
      </c>
      <c r="H126" s="52"/>
      <c r="I126" s="20"/>
      <c r="J126" s="20"/>
    </row>
    <row r="127" spans="2:10" hidden="1" outlineLevel="2" x14ac:dyDescent="0.2">
      <c r="B127" s="382" t="s">
        <v>3057</v>
      </c>
      <c r="C127" s="386" t="s">
        <v>3066</v>
      </c>
      <c r="D127" s="49" t="s">
        <v>1682</v>
      </c>
      <c r="E127" s="51"/>
      <c r="F127" s="51"/>
      <c r="G127" s="52">
        <f t="shared" ref="G127:G142" si="10">E127*F127</f>
        <v>0</v>
      </c>
      <c r="H127" s="52"/>
      <c r="I127" s="20"/>
      <c r="J127" s="20"/>
    </row>
    <row r="128" spans="2:10" hidden="1" outlineLevel="2" x14ac:dyDescent="0.2">
      <c r="B128" s="382" t="s">
        <v>4348</v>
      </c>
      <c r="C128" s="532" t="s">
        <v>4101</v>
      </c>
      <c r="D128" s="49" t="s">
        <v>1682</v>
      </c>
      <c r="E128" s="51"/>
      <c r="F128" s="51"/>
      <c r="G128" s="52">
        <f t="shared" si="10"/>
        <v>0</v>
      </c>
      <c r="H128" s="52"/>
      <c r="I128" s="20"/>
      <c r="J128" s="20"/>
    </row>
    <row r="129" spans="2:10" hidden="1" outlineLevel="2" x14ac:dyDescent="0.2">
      <c r="B129" s="382" t="s">
        <v>4349</v>
      </c>
      <c r="C129" s="532" t="s">
        <v>4102</v>
      </c>
      <c r="D129" s="49" t="s">
        <v>1682</v>
      </c>
      <c r="E129" s="51"/>
      <c r="F129" s="51"/>
      <c r="G129" s="52">
        <f t="shared" si="10"/>
        <v>0</v>
      </c>
      <c r="H129" s="52"/>
      <c r="I129" s="20"/>
      <c r="J129" s="20"/>
    </row>
    <row r="130" spans="2:10" hidden="1" outlineLevel="2" x14ac:dyDescent="0.2">
      <c r="B130" s="382" t="s">
        <v>4350</v>
      </c>
      <c r="C130" s="532" t="s">
        <v>4103</v>
      </c>
      <c r="D130" s="49" t="s">
        <v>1682</v>
      </c>
      <c r="E130" s="51"/>
      <c r="F130" s="51"/>
      <c r="G130" s="52">
        <f t="shared" si="10"/>
        <v>0</v>
      </c>
      <c r="H130" s="52"/>
      <c r="I130" s="20"/>
      <c r="J130" s="20"/>
    </row>
    <row r="131" spans="2:10" hidden="1" outlineLevel="2" collapsed="1" x14ac:dyDescent="0.2">
      <c r="B131" s="382" t="s">
        <v>3058</v>
      </c>
      <c r="C131" s="386" t="s">
        <v>4104</v>
      </c>
      <c r="D131" s="49" t="s">
        <v>1682</v>
      </c>
      <c r="E131" s="51"/>
      <c r="F131" s="51"/>
      <c r="G131" s="52">
        <f t="shared" si="10"/>
        <v>0</v>
      </c>
      <c r="H131" s="52"/>
      <c r="I131" s="20"/>
      <c r="J131" s="20"/>
    </row>
    <row r="132" spans="2:10" hidden="1" outlineLevel="3" x14ac:dyDescent="0.2">
      <c r="B132" s="382" t="s">
        <v>4351</v>
      </c>
      <c r="C132" s="532" t="s">
        <v>4105</v>
      </c>
      <c r="D132" s="49" t="s">
        <v>1682</v>
      </c>
      <c r="E132" s="51"/>
      <c r="F132" s="51"/>
      <c r="G132" s="52">
        <f t="shared" si="10"/>
        <v>0</v>
      </c>
      <c r="H132" s="52"/>
      <c r="I132" s="20"/>
      <c r="J132" s="20"/>
    </row>
    <row r="133" spans="2:10" hidden="1" outlineLevel="3" x14ac:dyDescent="0.2">
      <c r="B133" s="382" t="s">
        <v>4352</v>
      </c>
      <c r="C133" s="532" t="s">
        <v>4106</v>
      </c>
      <c r="D133" s="49" t="s">
        <v>1682</v>
      </c>
      <c r="E133" s="51"/>
      <c r="F133" s="51"/>
      <c r="G133" s="52">
        <f t="shared" si="10"/>
        <v>0</v>
      </c>
      <c r="H133" s="52"/>
      <c r="I133" s="20"/>
      <c r="J133" s="20"/>
    </row>
    <row r="134" spans="2:10" hidden="1" outlineLevel="3" x14ac:dyDescent="0.2">
      <c r="B134" s="382" t="s">
        <v>4353</v>
      </c>
      <c r="C134" s="532" t="s">
        <v>4107</v>
      </c>
      <c r="D134" s="49" t="s">
        <v>1682</v>
      </c>
      <c r="E134" s="51"/>
      <c r="F134" s="51"/>
      <c r="G134" s="52">
        <f t="shared" si="10"/>
        <v>0</v>
      </c>
      <c r="H134" s="52"/>
      <c r="I134" s="20"/>
      <c r="J134" s="20"/>
    </row>
    <row r="135" spans="2:10" hidden="1" outlineLevel="3" x14ac:dyDescent="0.2">
      <c r="B135" s="382" t="s">
        <v>4354</v>
      </c>
      <c r="C135" s="532" t="s">
        <v>4108</v>
      </c>
      <c r="D135" s="49" t="s">
        <v>1682</v>
      </c>
      <c r="E135" s="51"/>
      <c r="F135" s="51"/>
      <c r="G135" s="52">
        <f t="shared" si="10"/>
        <v>0</v>
      </c>
      <c r="H135" s="52"/>
      <c r="I135" s="20"/>
      <c r="J135" s="20"/>
    </row>
    <row r="136" spans="2:10" hidden="1" outlineLevel="2" x14ac:dyDescent="0.2">
      <c r="B136" s="382" t="s">
        <v>3059</v>
      </c>
      <c r="C136" s="386" t="s">
        <v>3067</v>
      </c>
      <c r="D136" s="49" t="s">
        <v>1682</v>
      </c>
      <c r="E136" s="51"/>
      <c r="F136" s="51"/>
      <c r="G136" s="52">
        <f t="shared" si="10"/>
        <v>0</v>
      </c>
      <c r="H136" s="52"/>
      <c r="I136" s="20"/>
      <c r="J136" s="20"/>
    </row>
    <row r="137" spans="2:10" hidden="1" outlineLevel="2" x14ac:dyDescent="0.2">
      <c r="B137" s="382" t="s">
        <v>4355</v>
      </c>
      <c r="C137" s="532" t="s">
        <v>4109</v>
      </c>
      <c r="D137" s="49" t="s">
        <v>1682</v>
      </c>
      <c r="E137" s="51"/>
      <c r="F137" s="51"/>
      <c r="G137" s="52">
        <f t="shared" si="10"/>
        <v>0</v>
      </c>
      <c r="H137" s="52"/>
      <c r="I137" s="20"/>
      <c r="J137" s="20"/>
    </row>
    <row r="138" spans="2:10" hidden="1" outlineLevel="2" x14ac:dyDescent="0.2">
      <c r="B138" s="382" t="s">
        <v>3060</v>
      </c>
      <c r="C138" s="386" t="s">
        <v>3068</v>
      </c>
      <c r="D138" s="49" t="s">
        <v>1682</v>
      </c>
      <c r="E138" s="51"/>
      <c r="F138" s="51"/>
      <c r="G138" s="52">
        <f t="shared" si="10"/>
        <v>0</v>
      </c>
      <c r="H138" s="52"/>
      <c r="I138" s="20"/>
      <c r="J138" s="20"/>
    </row>
    <row r="139" spans="2:10" hidden="1" outlineLevel="2" x14ac:dyDescent="0.2">
      <c r="B139" s="382" t="s">
        <v>4356</v>
      </c>
      <c r="C139" s="532" t="s">
        <v>4110</v>
      </c>
      <c r="D139" s="49" t="s">
        <v>1682</v>
      </c>
      <c r="E139" s="51"/>
      <c r="F139" s="51"/>
      <c r="G139" s="52">
        <f t="shared" si="10"/>
        <v>0</v>
      </c>
      <c r="H139" s="52"/>
      <c r="I139" s="20"/>
      <c r="J139" s="20"/>
    </row>
    <row r="140" spans="2:10" hidden="1" outlineLevel="2" collapsed="1" x14ac:dyDescent="0.2">
      <c r="B140" s="382" t="s">
        <v>3061</v>
      </c>
      <c r="C140" s="386" t="s">
        <v>3069</v>
      </c>
      <c r="D140" s="49" t="s">
        <v>1682</v>
      </c>
      <c r="E140" s="51"/>
      <c r="F140" s="51"/>
      <c r="G140" s="52">
        <f t="shared" si="10"/>
        <v>0</v>
      </c>
      <c r="H140" s="52"/>
      <c r="I140" s="20"/>
      <c r="J140" s="20"/>
    </row>
    <row r="141" spans="2:10" hidden="1" outlineLevel="3" x14ac:dyDescent="0.2">
      <c r="B141" s="382" t="s">
        <v>4357</v>
      </c>
      <c r="C141" s="532" t="s">
        <v>4111</v>
      </c>
      <c r="D141" s="49" t="s">
        <v>1682</v>
      </c>
      <c r="E141" s="51"/>
      <c r="F141" s="51"/>
      <c r="G141" s="52">
        <f t="shared" si="10"/>
        <v>0</v>
      </c>
      <c r="H141" s="52"/>
      <c r="I141" s="20"/>
      <c r="J141" s="20"/>
    </row>
    <row r="142" spans="2:10" hidden="1" outlineLevel="3" x14ac:dyDescent="0.2">
      <c r="B142" s="382" t="s">
        <v>4358</v>
      </c>
      <c r="C142" s="532" t="s">
        <v>4112</v>
      </c>
      <c r="D142" s="49" t="s">
        <v>1682</v>
      </c>
      <c r="E142" s="51"/>
      <c r="F142" s="51"/>
      <c r="G142" s="52">
        <f t="shared" si="10"/>
        <v>0</v>
      </c>
      <c r="H142" s="52"/>
      <c r="I142" s="20"/>
      <c r="J142" s="20"/>
    </row>
    <row r="143" spans="2:10" hidden="1" outlineLevel="2" x14ac:dyDescent="0.2">
      <c r="B143" s="382" t="s">
        <v>3062</v>
      </c>
      <c r="C143" s="386" t="s">
        <v>3362</v>
      </c>
      <c r="D143" s="49" t="s">
        <v>3339</v>
      </c>
      <c r="E143" s="51"/>
      <c r="F143" s="51"/>
      <c r="G143" s="52">
        <f t="shared" ref="G143:G150" si="11">E143*F143</f>
        <v>0</v>
      </c>
      <c r="H143" s="52"/>
      <c r="I143" s="20"/>
      <c r="J143" s="20"/>
    </row>
    <row r="144" spans="2:10" hidden="1" outlineLevel="1" collapsed="1" x14ac:dyDescent="0.2">
      <c r="B144" s="396" t="s">
        <v>2999</v>
      </c>
      <c r="C144" s="386" t="s">
        <v>3039</v>
      </c>
      <c r="D144" s="49" t="s">
        <v>3339</v>
      </c>
      <c r="E144" s="51"/>
      <c r="F144" s="51"/>
      <c r="G144" s="52">
        <f t="shared" si="11"/>
        <v>0</v>
      </c>
      <c r="H144" s="52"/>
      <c r="I144" s="20"/>
      <c r="J144" s="20"/>
    </row>
    <row r="145" spans="2:10" hidden="1" outlineLevel="2" x14ac:dyDescent="0.2">
      <c r="B145" s="382" t="s">
        <v>3070</v>
      </c>
      <c r="C145" s="386" t="s">
        <v>3073</v>
      </c>
      <c r="D145" s="49" t="s">
        <v>1682</v>
      </c>
      <c r="E145" s="51"/>
      <c r="F145" s="51"/>
      <c r="G145" s="52">
        <f t="shared" si="11"/>
        <v>0</v>
      </c>
      <c r="H145" s="52"/>
      <c r="I145" s="20"/>
      <c r="J145" s="20"/>
    </row>
    <row r="146" spans="2:10" hidden="1" outlineLevel="2" x14ac:dyDescent="0.2">
      <c r="B146" s="382" t="s">
        <v>3071</v>
      </c>
      <c r="C146" s="386" t="s">
        <v>3074</v>
      </c>
      <c r="D146" s="49" t="s">
        <v>1682</v>
      </c>
      <c r="E146" s="51"/>
      <c r="F146" s="51"/>
      <c r="G146" s="52">
        <f t="shared" si="11"/>
        <v>0</v>
      </c>
      <c r="H146" s="52"/>
      <c r="I146" s="20"/>
      <c r="J146" s="20"/>
    </row>
    <row r="147" spans="2:10" hidden="1" outlineLevel="2" x14ac:dyDescent="0.2">
      <c r="B147" s="382" t="s">
        <v>3072</v>
      </c>
      <c r="C147" s="386" t="s">
        <v>3362</v>
      </c>
      <c r="D147" s="49" t="s">
        <v>3339</v>
      </c>
      <c r="E147" s="51"/>
      <c r="F147" s="51"/>
      <c r="G147" s="52">
        <f t="shared" si="11"/>
        <v>0</v>
      </c>
      <c r="H147" s="52"/>
      <c r="I147" s="20"/>
      <c r="J147" s="20"/>
    </row>
    <row r="148" spans="2:10" hidden="1" outlineLevel="1" collapsed="1" x14ac:dyDescent="0.2">
      <c r="B148" s="396" t="s">
        <v>3000</v>
      </c>
      <c r="C148" s="386" t="s">
        <v>3362</v>
      </c>
      <c r="D148" s="49" t="s">
        <v>3339</v>
      </c>
      <c r="E148" s="51"/>
      <c r="F148" s="51"/>
      <c r="G148" s="52">
        <f t="shared" si="11"/>
        <v>0</v>
      </c>
      <c r="H148" s="52"/>
      <c r="I148" s="20"/>
      <c r="J148" s="20"/>
    </row>
    <row r="149" spans="2:10" hidden="1" outlineLevel="2" x14ac:dyDescent="0.2">
      <c r="B149" s="382" t="s">
        <v>3013</v>
      </c>
      <c r="C149" s="380" t="s">
        <v>3341</v>
      </c>
      <c r="D149" s="49" t="s">
        <v>3339</v>
      </c>
      <c r="E149" s="51"/>
      <c r="F149" s="51"/>
      <c r="G149" s="52">
        <f t="shared" si="11"/>
        <v>0</v>
      </c>
      <c r="H149" s="52"/>
      <c r="I149" s="20"/>
      <c r="J149" s="20"/>
    </row>
    <row r="150" spans="2:10" hidden="1" outlineLevel="2" x14ac:dyDescent="0.2">
      <c r="B150" s="382" t="s">
        <v>3012</v>
      </c>
      <c r="C150" s="380" t="s">
        <v>3362</v>
      </c>
      <c r="D150" s="49" t="s">
        <v>3339</v>
      </c>
      <c r="E150" s="51"/>
      <c r="F150" s="51"/>
      <c r="G150" s="52">
        <f t="shared" si="11"/>
        <v>0</v>
      </c>
      <c r="H150" s="52"/>
      <c r="I150" s="20"/>
      <c r="J150" s="20"/>
    </row>
    <row r="151" spans="2:10" ht="12.75" customHeight="1" x14ac:dyDescent="0.2">
      <c r="B151" s="392"/>
      <c r="C151" s="393"/>
      <c r="D151" s="268"/>
      <c r="E151" s="146"/>
      <c r="F151" s="146"/>
      <c r="G151" s="103"/>
      <c r="H151" s="103"/>
      <c r="I151" s="562"/>
      <c r="J151" s="563"/>
    </row>
    <row r="152" spans="2:10" s="153" customFormat="1" collapsed="1" x14ac:dyDescent="0.2">
      <c r="B152" s="348" t="s">
        <v>3420</v>
      </c>
      <c r="C152" s="399" t="s">
        <v>3429</v>
      </c>
      <c r="D152" s="49" t="s">
        <v>3339</v>
      </c>
      <c r="E152" s="51"/>
      <c r="F152" s="51"/>
      <c r="G152" s="52">
        <f t="shared" ref="G152:G159" si="12">E152*F152</f>
        <v>0</v>
      </c>
      <c r="H152" s="52">
        <f>SUM(G152:G159)</f>
        <v>0</v>
      </c>
      <c r="I152" s="27"/>
      <c r="J152" s="27"/>
    </row>
    <row r="153" spans="2:10" hidden="1" outlineLevel="1" x14ac:dyDescent="0.2">
      <c r="B153" s="396" t="s">
        <v>3001</v>
      </c>
      <c r="C153" s="386" t="s">
        <v>3075</v>
      </c>
      <c r="D153" s="49" t="s">
        <v>3339</v>
      </c>
      <c r="E153" s="51"/>
      <c r="F153" s="51"/>
      <c r="G153" s="52">
        <f t="shared" si="12"/>
        <v>0</v>
      </c>
      <c r="H153" s="52"/>
      <c r="I153" s="20"/>
      <c r="J153" s="20"/>
    </row>
    <row r="154" spans="2:10" hidden="1" outlineLevel="1" collapsed="1" x14ac:dyDescent="0.2">
      <c r="B154" s="396" t="s">
        <v>3002</v>
      </c>
      <c r="C154" s="386" t="s">
        <v>3076</v>
      </c>
      <c r="D154" s="49" t="s">
        <v>3339</v>
      </c>
      <c r="E154" s="51"/>
      <c r="F154" s="51"/>
      <c r="G154" s="52">
        <f t="shared" si="12"/>
        <v>0</v>
      </c>
      <c r="H154" s="52"/>
      <c r="I154" s="20"/>
      <c r="J154" s="20"/>
    </row>
    <row r="155" spans="2:10" hidden="1" outlineLevel="2" x14ac:dyDescent="0.2">
      <c r="B155" s="382" t="s">
        <v>3077</v>
      </c>
      <c r="C155" s="386" t="s">
        <v>3079</v>
      </c>
      <c r="D155" s="49" t="s">
        <v>3339</v>
      </c>
      <c r="E155" s="51"/>
      <c r="F155" s="51"/>
      <c r="G155" s="52">
        <f t="shared" si="12"/>
        <v>0</v>
      </c>
      <c r="H155" s="52"/>
      <c r="I155" s="20"/>
      <c r="J155" s="20"/>
    </row>
    <row r="156" spans="2:10" hidden="1" outlineLevel="2" x14ac:dyDescent="0.2">
      <c r="B156" s="382" t="s">
        <v>3078</v>
      </c>
      <c r="C156" s="386" t="s">
        <v>3362</v>
      </c>
      <c r="D156" s="49" t="s">
        <v>3339</v>
      </c>
      <c r="E156" s="51"/>
      <c r="F156" s="51"/>
      <c r="G156" s="52">
        <f t="shared" si="12"/>
        <v>0</v>
      </c>
      <c r="H156" s="52"/>
      <c r="I156" s="20"/>
      <c r="J156" s="20"/>
    </row>
    <row r="157" spans="2:10" hidden="1" outlineLevel="1" collapsed="1" x14ac:dyDescent="0.2">
      <c r="B157" s="396" t="s">
        <v>3003</v>
      </c>
      <c r="C157" s="386" t="s">
        <v>3362</v>
      </c>
      <c r="D157" s="49" t="s">
        <v>3339</v>
      </c>
      <c r="E157" s="51"/>
      <c r="F157" s="51"/>
      <c r="G157" s="52">
        <f t="shared" si="12"/>
        <v>0</v>
      </c>
      <c r="H157" s="52"/>
      <c r="I157" s="20"/>
      <c r="J157" s="20"/>
    </row>
    <row r="158" spans="2:10" hidden="1" outlineLevel="2" x14ac:dyDescent="0.2">
      <c r="B158" s="382" t="s">
        <v>3011</v>
      </c>
      <c r="C158" s="380" t="s">
        <v>3341</v>
      </c>
      <c r="D158" s="49" t="s">
        <v>3339</v>
      </c>
      <c r="E158" s="51"/>
      <c r="F158" s="51"/>
      <c r="G158" s="52">
        <f t="shared" si="12"/>
        <v>0</v>
      </c>
      <c r="H158" s="52"/>
      <c r="I158" s="20"/>
      <c r="J158" s="20"/>
    </row>
    <row r="159" spans="2:10" hidden="1" outlineLevel="2" x14ac:dyDescent="0.2">
      <c r="B159" s="382" t="s">
        <v>3010</v>
      </c>
      <c r="C159" s="380" t="s">
        <v>3362</v>
      </c>
      <c r="D159" s="49" t="s">
        <v>3339</v>
      </c>
      <c r="E159" s="51"/>
      <c r="F159" s="51"/>
      <c r="G159" s="52">
        <f t="shared" si="12"/>
        <v>0</v>
      </c>
      <c r="H159" s="52"/>
      <c r="I159" s="20"/>
      <c r="J159" s="20"/>
    </row>
    <row r="160" spans="2:10" ht="12.75" customHeight="1" x14ac:dyDescent="0.2">
      <c r="B160" s="392"/>
      <c r="C160" s="393"/>
      <c r="D160" s="268"/>
      <c r="E160" s="146"/>
      <c r="F160" s="146"/>
      <c r="G160" s="103"/>
      <c r="H160" s="103"/>
      <c r="I160" s="562"/>
      <c r="J160" s="563"/>
    </row>
    <row r="161" spans="2:10" s="153" customFormat="1" collapsed="1" x14ac:dyDescent="0.2">
      <c r="B161" s="348" t="s">
        <v>3421</v>
      </c>
      <c r="C161" s="399" t="s">
        <v>3362</v>
      </c>
      <c r="D161" s="49" t="s">
        <v>3339</v>
      </c>
      <c r="E161" s="51"/>
      <c r="F161" s="51"/>
      <c r="G161" s="52">
        <f>E161*F161</f>
        <v>0</v>
      </c>
      <c r="H161" s="52">
        <f>SUM(G161:G164)</f>
        <v>0</v>
      </c>
      <c r="I161" s="27"/>
      <c r="J161" s="27"/>
    </row>
    <row r="162" spans="2:10" hidden="1" outlineLevel="1" x14ac:dyDescent="0.2">
      <c r="B162" s="396" t="s">
        <v>3007</v>
      </c>
      <c r="C162" s="386" t="s">
        <v>1880</v>
      </c>
      <c r="D162" s="49" t="s">
        <v>3339</v>
      </c>
      <c r="E162" s="51"/>
      <c r="F162" s="51"/>
      <c r="G162" s="52">
        <f>E162*F162</f>
        <v>0</v>
      </c>
      <c r="H162" s="52"/>
      <c r="I162" s="20"/>
      <c r="J162" s="20"/>
    </row>
    <row r="163" spans="2:10" hidden="1" outlineLevel="1" x14ac:dyDescent="0.2">
      <c r="B163" s="396" t="s">
        <v>1881</v>
      </c>
      <c r="C163" s="386" t="s">
        <v>3362</v>
      </c>
      <c r="D163" s="49" t="s">
        <v>3339</v>
      </c>
      <c r="E163" s="51"/>
      <c r="F163" s="51"/>
      <c r="G163" s="52">
        <f>E163*F163</f>
        <v>0</v>
      </c>
      <c r="H163" s="52"/>
      <c r="I163" s="20"/>
      <c r="J163" s="20"/>
    </row>
    <row r="164" spans="2:10" hidden="1" outlineLevel="1" x14ac:dyDescent="0.2">
      <c r="B164" s="396" t="s">
        <v>3006</v>
      </c>
      <c r="C164" s="386" t="s">
        <v>3362</v>
      </c>
      <c r="D164" s="49" t="s">
        <v>3339</v>
      </c>
      <c r="E164" s="51"/>
      <c r="F164" s="51"/>
      <c r="G164" s="52">
        <f>E164*F164</f>
        <v>0</v>
      </c>
      <c r="H164" s="52"/>
      <c r="I164" s="20"/>
      <c r="J164" s="20"/>
    </row>
    <row r="165" spans="2:10" x14ac:dyDescent="0.2">
      <c r="B165" s="254"/>
      <c r="C165" s="234"/>
      <c r="D165" s="387"/>
      <c r="E165" s="236"/>
      <c r="F165" s="237"/>
      <c r="G165" s="237"/>
      <c r="H165" s="46"/>
      <c r="I165" s="238"/>
      <c r="J165" s="20"/>
    </row>
    <row r="166" spans="2:10" ht="18.75" customHeight="1" thickBot="1" x14ac:dyDescent="0.25">
      <c r="B166" s="388" t="s">
        <v>1984</v>
      </c>
      <c r="C166" s="389" t="s">
        <v>3445</v>
      </c>
      <c r="D166" s="288"/>
      <c r="E166" s="242"/>
      <c r="F166" s="243"/>
      <c r="G166" s="243"/>
      <c r="H166" s="244"/>
      <c r="I166" s="244">
        <f>SUM(H5:H164)</f>
        <v>0</v>
      </c>
      <c r="J166" s="138"/>
    </row>
    <row r="167" spans="2:10" x14ac:dyDescent="0.2">
      <c r="J167" s="2"/>
    </row>
    <row r="168" spans="2:10" x14ac:dyDescent="0.2">
      <c r="J168" s="2"/>
    </row>
    <row r="169" spans="2:10" x14ac:dyDescent="0.2">
      <c r="J169" s="2"/>
    </row>
    <row r="170" spans="2:10" x14ac:dyDescent="0.2">
      <c r="J170" s="2"/>
    </row>
    <row r="171" spans="2:10" x14ac:dyDescent="0.2">
      <c r="J171" s="2"/>
    </row>
    <row r="172" spans="2:10" x14ac:dyDescent="0.2">
      <c r="J172" s="2"/>
    </row>
    <row r="173" spans="2:10" x14ac:dyDescent="0.2">
      <c r="J173" s="2"/>
    </row>
    <row r="174" spans="2:10" x14ac:dyDescent="0.2">
      <c r="J174" s="2"/>
    </row>
    <row r="175" spans="2:10" x14ac:dyDescent="0.2">
      <c r="J175" s="2"/>
    </row>
    <row r="176" spans="2:10" x14ac:dyDescent="0.2">
      <c r="J176" s="2"/>
    </row>
    <row r="177" spans="10:10" x14ac:dyDescent="0.2">
      <c r="J177" s="2"/>
    </row>
    <row r="178" spans="10:10" x14ac:dyDescent="0.2">
      <c r="J178" s="2"/>
    </row>
    <row r="179" spans="10:10" x14ac:dyDescent="0.2">
      <c r="J179" s="2"/>
    </row>
    <row r="180" spans="10:10" x14ac:dyDescent="0.2">
      <c r="J180" s="2"/>
    </row>
    <row r="181" spans="10:10" x14ac:dyDescent="0.2">
      <c r="J181" s="2"/>
    </row>
    <row r="182" spans="10:10" x14ac:dyDescent="0.2">
      <c r="J182" s="2"/>
    </row>
    <row r="183" spans="10:10" x14ac:dyDescent="0.2">
      <c r="J183" s="2"/>
    </row>
    <row r="184" spans="10:10" x14ac:dyDescent="0.2">
      <c r="J184" s="2"/>
    </row>
    <row r="185" spans="10:10" x14ac:dyDescent="0.2">
      <c r="J185" s="2"/>
    </row>
    <row r="186" spans="10:10" x14ac:dyDescent="0.2">
      <c r="J186" s="2"/>
    </row>
    <row r="187" spans="10:10" x14ac:dyDescent="0.2">
      <c r="J187" s="2"/>
    </row>
    <row r="188" spans="10:10" x14ac:dyDescent="0.2">
      <c r="J188" s="2"/>
    </row>
    <row r="189" spans="10:10" x14ac:dyDescent="0.2">
      <c r="J189" s="2"/>
    </row>
  </sheetData>
  <mergeCells count="10">
    <mergeCell ref="I6:J6"/>
    <mergeCell ref="I8:J8"/>
    <mergeCell ref="I24:J24"/>
    <mergeCell ref="I110:J110"/>
    <mergeCell ref="I151:J151"/>
    <mergeCell ref="I160:J160"/>
    <mergeCell ref="I44:J44"/>
    <mergeCell ref="I65:J65"/>
    <mergeCell ref="I76:J76"/>
    <mergeCell ref="I97:J97"/>
  </mergeCells>
  <phoneticPr fontId="2" type="noConversion"/>
  <pageMargins left="0.43307086614173229" right="0.19685039370078741" top="0.98425196850393704" bottom="0.98425196850393704" header="0.51181102362204722" footer="0.51181102362204722"/>
  <pageSetup paperSize="9" scale="77" orientation="portrait" r:id="rId1"/>
  <headerFooter alignWithMargins="0">
    <oddFooter>&amp;C&amp;8Dette dokumentet er basert på mal STY-600500, rev. 005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J195"/>
  <sheetViews>
    <sheetView workbookViewId="0">
      <selection activeCell="I173" sqref="I173"/>
    </sheetView>
  </sheetViews>
  <sheetFormatPr defaultColWidth="11.42578125" defaultRowHeight="13.5" outlineLevelRow="2" x14ac:dyDescent="0.2"/>
  <cols>
    <col min="1" max="1" width="2.5703125" style="2" customWidth="1"/>
    <col min="2" max="2" width="11.140625" style="1" customWidth="1"/>
    <col min="3" max="3" width="35.7109375" style="2" customWidth="1"/>
    <col min="4" max="4" width="6.7109375" style="2" customWidth="1"/>
    <col min="5" max="5" width="9.7109375" style="3" customWidth="1"/>
    <col min="6" max="6" width="9.7109375" style="217" customWidth="1"/>
    <col min="7" max="7" width="11.42578125" style="3"/>
    <col min="8" max="9" width="12.7109375" style="3" customWidth="1"/>
    <col min="10" max="10" width="17.85546875" style="3" customWidth="1"/>
    <col min="11" max="16384" width="11.42578125" style="2"/>
  </cols>
  <sheetData>
    <row r="1" spans="2:10" ht="9" customHeight="1" x14ac:dyDescent="0.2"/>
    <row r="2" spans="2:10" ht="35.25" customHeight="1" x14ac:dyDescent="0.2">
      <c r="B2" s="94" t="s">
        <v>1960</v>
      </c>
      <c r="C2" s="33" t="s">
        <v>1995</v>
      </c>
      <c r="D2" s="34" t="s">
        <v>1992</v>
      </c>
      <c r="E2" s="35" t="s">
        <v>1993</v>
      </c>
      <c r="F2" s="139" t="s">
        <v>1994</v>
      </c>
      <c r="G2" s="35" t="s">
        <v>1962</v>
      </c>
      <c r="H2" s="401" t="s">
        <v>3351</v>
      </c>
      <c r="I2" s="35" t="s">
        <v>1963</v>
      </c>
      <c r="J2" s="35" t="s">
        <v>3342</v>
      </c>
    </row>
    <row r="3" spans="2:10" x14ac:dyDescent="0.2">
      <c r="B3" s="348" t="s">
        <v>3430</v>
      </c>
      <c r="C3" s="349" t="s">
        <v>3443</v>
      </c>
      <c r="D3" s="30"/>
      <c r="E3" s="67"/>
      <c r="F3" s="142"/>
      <c r="G3" s="20"/>
      <c r="H3" s="20"/>
      <c r="I3" s="20"/>
      <c r="J3" s="41"/>
    </row>
    <row r="4" spans="2:10" x14ac:dyDescent="0.2">
      <c r="B4" s="498"/>
      <c r="C4" s="499"/>
      <c r="D4" s="30"/>
      <c r="E4" s="67"/>
      <c r="F4" s="142"/>
      <c r="G4" s="20"/>
      <c r="H4" s="20"/>
      <c r="I4" s="20"/>
      <c r="J4" s="494"/>
    </row>
    <row r="5" spans="2:10" x14ac:dyDescent="0.2">
      <c r="B5" s="498"/>
      <c r="C5" s="477" t="s">
        <v>4901</v>
      </c>
      <c r="D5" s="478" t="s">
        <v>3340</v>
      </c>
      <c r="E5" s="479"/>
      <c r="F5" s="480">
        <f>+H7+H9+H22+H80+H98+H113+H138+H155+H163+H168</f>
        <v>0</v>
      </c>
      <c r="G5" s="481">
        <f>E5*F5</f>
        <v>0</v>
      </c>
      <c r="H5" s="481">
        <f>+G5</f>
        <v>0</v>
      </c>
      <c r="I5" s="20"/>
      <c r="J5" s="494"/>
    </row>
    <row r="6" spans="2:10" ht="12.75" customHeight="1" x14ac:dyDescent="0.2">
      <c r="B6" s="392"/>
      <c r="C6" s="393"/>
      <c r="D6" s="268"/>
      <c r="E6" s="146"/>
      <c r="F6" s="146"/>
      <c r="G6" s="103"/>
      <c r="H6" s="103"/>
      <c r="I6" s="158"/>
      <c r="J6" s="159"/>
    </row>
    <row r="7" spans="2:10" s="153" customFormat="1" x14ac:dyDescent="0.2">
      <c r="B7" s="394" t="s">
        <v>3432</v>
      </c>
      <c r="C7" s="395" t="s">
        <v>3446</v>
      </c>
      <c r="D7" s="49" t="s">
        <v>3339</v>
      </c>
      <c r="E7" s="51"/>
      <c r="F7" s="51"/>
      <c r="G7" s="52">
        <f>E7*F7</f>
        <v>0</v>
      </c>
      <c r="H7" s="52">
        <f>SUM(G7:G7)</f>
        <v>0</v>
      </c>
      <c r="I7" s="27"/>
      <c r="J7" s="27"/>
    </row>
    <row r="8" spans="2:10" ht="12.75" customHeight="1" x14ac:dyDescent="0.2">
      <c r="B8" s="392"/>
      <c r="C8" s="393"/>
      <c r="D8" s="268"/>
      <c r="E8" s="146"/>
      <c r="F8" s="146"/>
      <c r="G8" s="103"/>
      <c r="H8" s="103"/>
      <c r="I8" s="158"/>
      <c r="J8" s="159"/>
    </row>
    <row r="9" spans="2:10" s="153" customFormat="1" collapsed="1" x14ac:dyDescent="0.2">
      <c r="B9" s="348" t="s">
        <v>3433</v>
      </c>
      <c r="C9" s="349" t="s">
        <v>3334</v>
      </c>
      <c r="D9" s="49" t="s">
        <v>3339</v>
      </c>
      <c r="E9" s="51"/>
      <c r="F9" s="51"/>
      <c r="G9" s="52">
        <f>E9*F9</f>
        <v>0</v>
      </c>
      <c r="H9" s="52">
        <f>SUM(G9:G20)</f>
        <v>0</v>
      </c>
      <c r="I9" s="27"/>
      <c r="J9" s="27"/>
    </row>
    <row r="10" spans="2:10" hidden="1" outlineLevel="1" collapsed="1" x14ac:dyDescent="0.2">
      <c r="B10" s="396" t="s">
        <v>3080</v>
      </c>
      <c r="C10" s="380" t="s">
        <v>3081</v>
      </c>
      <c r="D10" s="49"/>
      <c r="E10" s="51"/>
      <c r="F10" s="51"/>
      <c r="G10" s="52">
        <f t="shared" ref="G10:G20" si="0">E10*F10</f>
        <v>0</v>
      </c>
      <c r="H10" s="52"/>
      <c r="I10" s="20"/>
      <c r="J10" s="20"/>
    </row>
    <row r="11" spans="2:10" hidden="1" outlineLevel="2" x14ac:dyDescent="0.2">
      <c r="B11" s="382" t="s">
        <v>3082</v>
      </c>
      <c r="C11" s="380" t="s">
        <v>3088</v>
      </c>
      <c r="D11" s="49"/>
      <c r="E11" s="51"/>
      <c r="F11" s="51"/>
      <c r="G11" s="52">
        <f t="shared" si="0"/>
        <v>0</v>
      </c>
      <c r="H11" s="52"/>
      <c r="I11" s="20"/>
      <c r="J11" s="20"/>
    </row>
    <row r="12" spans="2:10" hidden="1" outlineLevel="2" x14ac:dyDescent="0.2">
      <c r="B12" s="382" t="s">
        <v>3083</v>
      </c>
      <c r="C12" s="380" t="s">
        <v>3089</v>
      </c>
      <c r="D12" s="49"/>
      <c r="E12" s="51"/>
      <c r="F12" s="51"/>
      <c r="G12" s="52">
        <f t="shared" si="0"/>
        <v>0</v>
      </c>
      <c r="H12" s="52"/>
      <c r="I12" s="20"/>
      <c r="J12" s="20"/>
    </row>
    <row r="13" spans="2:10" hidden="1" outlineLevel="2" x14ac:dyDescent="0.2">
      <c r="B13" s="382" t="s">
        <v>3084</v>
      </c>
      <c r="C13" s="380" t="s">
        <v>3090</v>
      </c>
      <c r="D13" s="49"/>
      <c r="E13" s="51"/>
      <c r="F13" s="51"/>
      <c r="G13" s="52">
        <f t="shared" si="0"/>
        <v>0</v>
      </c>
      <c r="H13" s="52"/>
      <c r="I13" s="20"/>
      <c r="J13" s="20"/>
    </row>
    <row r="14" spans="2:10" hidden="1" outlineLevel="2" x14ac:dyDescent="0.2">
      <c r="B14" s="382" t="s">
        <v>3085</v>
      </c>
      <c r="C14" s="380" t="s">
        <v>3091</v>
      </c>
      <c r="D14" s="49"/>
      <c r="E14" s="51"/>
      <c r="F14" s="51"/>
      <c r="G14" s="52">
        <f t="shared" si="0"/>
        <v>0</v>
      </c>
      <c r="H14" s="52"/>
      <c r="I14" s="20"/>
      <c r="J14" s="20"/>
    </row>
    <row r="15" spans="2:10" hidden="1" outlineLevel="2" x14ac:dyDescent="0.2">
      <c r="B15" s="382" t="s">
        <v>3086</v>
      </c>
      <c r="C15" s="380" t="s">
        <v>3092</v>
      </c>
      <c r="D15" s="49"/>
      <c r="E15" s="51"/>
      <c r="F15" s="51"/>
      <c r="G15" s="52">
        <f t="shared" si="0"/>
        <v>0</v>
      </c>
      <c r="H15" s="52"/>
      <c r="I15" s="20"/>
      <c r="J15" s="20"/>
    </row>
    <row r="16" spans="2:10" hidden="1" outlineLevel="2" x14ac:dyDescent="0.2">
      <c r="B16" s="382" t="s">
        <v>3087</v>
      </c>
      <c r="C16" s="380" t="s">
        <v>3362</v>
      </c>
      <c r="D16" s="49"/>
      <c r="E16" s="51"/>
      <c r="F16" s="51"/>
      <c r="G16" s="52">
        <f t="shared" si="0"/>
        <v>0</v>
      </c>
      <c r="H16" s="52"/>
      <c r="I16" s="20"/>
      <c r="J16" s="20"/>
    </row>
    <row r="17" spans="2:10" hidden="1" outlineLevel="1" x14ac:dyDescent="0.2">
      <c r="B17" s="396" t="s">
        <v>3094</v>
      </c>
      <c r="C17" s="380" t="s">
        <v>3427</v>
      </c>
      <c r="D17" s="49"/>
      <c r="E17" s="51"/>
      <c r="F17" s="51"/>
      <c r="G17" s="52">
        <f t="shared" si="0"/>
        <v>0</v>
      </c>
      <c r="H17" s="52"/>
      <c r="I17" s="20"/>
      <c r="J17" s="20"/>
    </row>
    <row r="18" spans="2:10" hidden="1" outlineLevel="1" collapsed="1" x14ac:dyDescent="0.2">
      <c r="B18" s="396" t="s">
        <v>3095</v>
      </c>
      <c r="C18" s="380" t="s">
        <v>3362</v>
      </c>
      <c r="D18" s="49"/>
      <c r="E18" s="51"/>
      <c r="F18" s="51"/>
      <c r="G18" s="52">
        <f t="shared" si="0"/>
        <v>0</v>
      </c>
      <c r="H18" s="52"/>
      <c r="I18" s="20"/>
      <c r="J18" s="20"/>
    </row>
    <row r="19" spans="2:10" hidden="1" outlineLevel="2" x14ac:dyDescent="0.2">
      <c r="B19" s="382" t="s">
        <v>3096</v>
      </c>
      <c r="C19" s="380" t="s">
        <v>3341</v>
      </c>
      <c r="D19" s="49"/>
      <c r="E19" s="51"/>
      <c r="F19" s="51"/>
      <c r="G19" s="52">
        <f t="shared" si="0"/>
        <v>0</v>
      </c>
      <c r="H19" s="52"/>
      <c r="I19" s="20"/>
      <c r="J19" s="20"/>
    </row>
    <row r="20" spans="2:10" hidden="1" outlineLevel="2" x14ac:dyDescent="0.2">
      <c r="B20" s="382" t="s">
        <v>3097</v>
      </c>
      <c r="C20" s="380" t="s">
        <v>3362</v>
      </c>
      <c r="D20" s="49"/>
      <c r="E20" s="51"/>
      <c r="F20" s="51"/>
      <c r="G20" s="52">
        <f t="shared" si="0"/>
        <v>0</v>
      </c>
      <c r="H20" s="52"/>
      <c r="I20" s="20"/>
      <c r="J20" s="20"/>
    </row>
    <row r="21" spans="2:10" ht="12.75" customHeight="1" x14ac:dyDescent="0.2">
      <c r="B21" s="392"/>
      <c r="C21" s="393"/>
      <c r="D21" s="268"/>
      <c r="E21" s="146"/>
      <c r="F21" s="146"/>
      <c r="G21" s="103"/>
      <c r="H21" s="103"/>
      <c r="I21" s="158"/>
      <c r="J21" s="159"/>
    </row>
    <row r="22" spans="2:10" s="153" customFormat="1" collapsed="1" x14ac:dyDescent="0.2">
      <c r="B22" s="348" t="s">
        <v>3434</v>
      </c>
      <c r="C22" s="349" t="s">
        <v>3335</v>
      </c>
      <c r="D22" s="49" t="s">
        <v>3339</v>
      </c>
      <c r="E22" s="51"/>
      <c r="F22" s="51"/>
      <c r="G22" s="52">
        <f>E22*F22</f>
        <v>0</v>
      </c>
      <c r="H22" s="52">
        <f>SUM(G22:G78)</f>
        <v>0</v>
      </c>
      <c r="I22" s="27"/>
      <c r="J22" s="27"/>
    </row>
    <row r="23" spans="2:10" hidden="1" outlineLevel="1" collapsed="1" x14ac:dyDescent="0.2">
      <c r="B23" s="396" t="s">
        <v>3093</v>
      </c>
      <c r="C23" s="380" t="s">
        <v>3098</v>
      </c>
      <c r="D23" s="49"/>
      <c r="E23" s="51"/>
      <c r="F23" s="51"/>
      <c r="G23" s="52">
        <f t="shared" ref="G23:G78" si="1">E23*F23</f>
        <v>0</v>
      </c>
      <c r="H23" s="52"/>
      <c r="I23" s="20"/>
      <c r="J23" s="20"/>
    </row>
    <row r="24" spans="2:10" hidden="1" outlineLevel="2" x14ac:dyDescent="0.2">
      <c r="B24" s="382" t="s">
        <v>3099</v>
      </c>
      <c r="C24" s="380" t="s">
        <v>3106</v>
      </c>
      <c r="D24" s="49"/>
      <c r="E24" s="51"/>
      <c r="F24" s="51"/>
      <c r="G24" s="52">
        <f t="shared" si="1"/>
        <v>0</v>
      </c>
      <c r="H24" s="52"/>
      <c r="I24" s="20"/>
      <c r="J24" s="20"/>
    </row>
    <row r="25" spans="2:10" hidden="1" outlineLevel="2" x14ac:dyDescent="0.2">
      <c r="B25" s="382" t="s">
        <v>3100</v>
      </c>
      <c r="C25" s="380" t="s">
        <v>3107</v>
      </c>
      <c r="D25" s="49"/>
      <c r="E25" s="51"/>
      <c r="F25" s="51"/>
      <c r="G25" s="52">
        <f t="shared" si="1"/>
        <v>0</v>
      </c>
      <c r="H25" s="52"/>
      <c r="I25" s="20"/>
      <c r="J25" s="20"/>
    </row>
    <row r="26" spans="2:10" hidden="1" outlineLevel="2" x14ac:dyDescent="0.2">
      <c r="B26" s="382" t="s">
        <v>3101</v>
      </c>
      <c r="C26" s="380" t="s">
        <v>3108</v>
      </c>
      <c r="D26" s="49"/>
      <c r="E26" s="51"/>
      <c r="F26" s="51"/>
      <c r="G26" s="52">
        <f t="shared" si="1"/>
        <v>0</v>
      </c>
      <c r="H26" s="52"/>
      <c r="I26" s="20"/>
      <c r="J26" s="20"/>
    </row>
    <row r="27" spans="2:10" hidden="1" outlineLevel="2" x14ac:dyDescent="0.2">
      <c r="B27" s="382" t="s">
        <v>3102</v>
      </c>
      <c r="C27" s="380" t="s">
        <v>3109</v>
      </c>
      <c r="D27" s="49"/>
      <c r="E27" s="51"/>
      <c r="F27" s="51"/>
      <c r="G27" s="52">
        <f t="shared" si="1"/>
        <v>0</v>
      </c>
      <c r="H27" s="52"/>
      <c r="I27" s="20"/>
      <c r="J27" s="20"/>
    </row>
    <row r="28" spans="2:10" hidden="1" outlineLevel="2" x14ac:dyDescent="0.2">
      <c r="B28" s="382" t="s">
        <v>3103</v>
      </c>
      <c r="C28" s="380" t="s">
        <v>3110</v>
      </c>
      <c r="D28" s="49"/>
      <c r="E28" s="51"/>
      <c r="F28" s="51"/>
      <c r="G28" s="52">
        <f t="shared" si="1"/>
        <v>0</v>
      </c>
      <c r="H28" s="52"/>
      <c r="I28" s="20"/>
      <c r="J28" s="20"/>
    </row>
    <row r="29" spans="2:10" hidden="1" outlineLevel="2" x14ac:dyDescent="0.2">
      <c r="B29" s="382" t="s">
        <v>3104</v>
      </c>
      <c r="C29" s="380" t="s">
        <v>3111</v>
      </c>
      <c r="D29" s="49"/>
      <c r="E29" s="51"/>
      <c r="F29" s="51"/>
      <c r="G29" s="52">
        <f t="shared" si="1"/>
        <v>0</v>
      </c>
      <c r="H29" s="52"/>
      <c r="I29" s="20"/>
      <c r="J29" s="20"/>
    </row>
    <row r="30" spans="2:10" hidden="1" outlineLevel="2" x14ac:dyDescent="0.2">
      <c r="B30" s="382" t="s">
        <v>3105</v>
      </c>
      <c r="C30" s="380" t="s">
        <v>3362</v>
      </c>
      <c r="D30" s="49"/>
      <c r="E30" s="51"/>
      <c r="F30" s="51"/>
      <c r="G30" s="52">
        <f t="shared" si="1"/>
        <v>0</v>
      </c>
      <c r="H30" s="52"/>
      <c r="I30" s="20"/>
      <c r="J30" s="20"/>
    </row>
    <row r="31" spans="2:10" hidden="1" outlineLevel="1" collapsed="1" x14ac:dyDescent="0.2">
      <c r="B31" s="396" t="s">
        <v>3112</v>
      </c>
      <c r="C31" s="380" t="s">
        <v>3113</v>
      </c>
      <c r="D31" s="49"/>
      <c r="E31" s="51"/>
      <c r="F31" s="51"/>
      <c r="G31" s="52">
        <f t="shared" si="1"/>
        <v>0</v>
      </c>
      <c r="H31" s="52"/>
      <c r="I31" s="20"/>
      <c r="J31" s="20"/>
    </row>
    <row r="32" spans="2:10" hidden="1" outlineLevel="2" x14ac:dyDescent="0.2">
      <c r="B32" s="382" t="s">
        <v>3114</v>
      </c>
      <c r="C32" s="380" t="s">
        <v>3117</v>
      </c>
      <c r="D32" s="49"/>
      <c r="E32" s="51"/>
      <c r="F32" s="51"/>
      <c r="G32" s="52">
        <f t="shared" si="1"/>
        <v>0</v>
      </c>
      <c r="H32" s="52"/>
      <c r="I32" s="20"/>
      <c r="J32" s="20"/>
    </row>
    <row r="33" spans="2:10" hidden="1" outlineLevel="2" x14ac:dyDescent="0.2">
      <c r="B33" s="382" t="s">
        <v>3115</v>
      </c>
      <c r="C33" s="380" t="s">
        <v>3118</v>
      </c>
      <c r="D33" s="49"/>
      <c r="E33" s="51"/>
      <c r="F33" s="51"/>
      <c r="G33" s="52">
        <f t="shared" si="1"/>
        <v>0</v>
      </c>
      <c r="H33" s="52"/>
      <c r="I33" s="20"/>
      <c r="J33" s="20"/>
    </row>
    <row r="34" spans="2:10" hidden="1" outlineLevel="2" x14ac:dyDescent="0.2">
      <c r="B34" s="382" t="s">
        <v>3116</v>
      </c>
      <c r="C34" s="380" t="s">
        <v>3362</v>
      </c>
      <c r="D34" s="49"/>
      <c r="E34" s="51"/>
      <c r="F34" s="51"/>
      <c r="G34" s="52">
        <f t="shared" si="1"/>
        <v>0</v>
      </c>
      <c r="H34" s="52"/>
      <c r="I34" s="20"/>
      <c r="J34" s="20"/>
    </row>
    <row r="35" spans="2:10" hidden="1" outlineLevel="1" collapsed="1" x14ac:dyDescent="0.2">
      <c r="B35" s="396" t="s">
        <v>3119</v>
      </c>
      <c r="C35" s="426" t="s">
        <v>4115</v>
      </c>
      <c r="D35" s="49"/>
      <c r="E35" s="51"/>
      <c r="F35" s="51"/>
      <c r="G35" s="52">
        <f>E35*F35</f>
        <v>0</v>
      </c>
      <c r="H35" s="52"/>
      <c r="I35" s="20"/>
      <c r="J35" s="20"/>
    </row>
    <row r="36" spans="2:10" hidden="1" outlineLevel="2" x14ac:dyDescent="0.2">
      <c r="B36" s="382" t="s">
        <v>3121</v>
      </c>
      <c r="C36" s="426" t="s">
        <v>1216</v>
      </c>
      <c r="D36" s="49"/>
      <c r="E36" s="51"/>
      <c r="F36" s="51"/>
      <c r="G36" s="52">
        <f t="shared" si="1"/>
        <v>0</v>
      </c>
      <c r="H36" s="52"/>
      <c r="I36" s="20"/>
      <c r="J36" s="20"/>
    </row>
    <row r="37" spans="2:10" hidden="1" outlineLevel="2" x14ac:dyDescent="0.2">
      <c r="B37" s="382" t="s">
        <v>3557</v>
      </c>
      <c r="C37" s="426" t="s">
        <v>4116</v>
      </c>
      <c r="D37" s="49"/>
      <c r="E37" s="51"/>
      <c r="F37" s="51"/>
      <c r="G37" s="52">
        <f t="shared" si="1"/>
        <v>0</v>
      </c>
      <c r="H37" s="52"/>
      <c r="I37" s="20"/>
      <c r="J37" s="20"/>
    </row>
    <row r="38" spans="2:10" hidden="1" outlineLevel="2" x14ac:dyDescent="0.2">
      <c r="B38" s="382" t="s">
        <v>4359</v>
      </c>
      <c r="C38" s="426" t="s">
        <v>4117</v>
      </c>
      <c r="D38" s="49"/>
      <c r="E38" s="51"/>
      <c r="F38" s="51"/>
      <c r="G38" s="52">
        <f t="shared" si="1"/>
        <v>0</v>
      </c>
      <c r="H38" s="52"/>
      <c r="I38" s="20"/>
      <c r="J38" s="20"/>
    </row>
    <row r="39" spans="2:10" ht="27" hidden="1" outlineLevel="2" x14ac:dyDescent="0.2">
      <c r="B39" s="382" t="s">
        <v>4360</v>
      </c>
      <c r="C39" s="426" t="s">
        <v>4118</v>
      </c>
      <c r="D39" s="49"/>
      <c r="E39" s="51"/>
      <c r="F39" s="51"/>
      <c r="G39" s="52">
        <f t="shared" si="1"/>
        <v>0</v>
      </c>
      <c r="H39" s="52"/>
      <c r="I39" s="20"/>
      <c r="J39" s="20"/>
    </row>
    <row r="40" spans="2:10" hidden="1" outlineLevel="2" x14ac:dyDescent="0.2">
      <c r="B40" s="382" t="s">
        <v>4361</v>
      </c>
      <c r="C40" s="426" t="s">
        <v>3034</v>
      </c>
      <c r="D40" s="49"/>
      <c r="E40" s="51"/>
      <c r="F40" s="51"/>
      <c r="G40" s="52">
        <f t="shared" si="1"/>
        <v>0</v>
      </c>
      <c r="H40" s="52"/>
      <c r="I40" s="20"/>
      <c r="J40" s="20"/>
    </row>
    <row r="41" spans="2:10" ht="27" hidden="1" outlineLevel="2" x14ac:dyDescent="0.2">
      <c r="B41" s="382" t="s">
        <v>4362</v>
      </c>
      <c r="C41" s="426" t="s">
        <v>4119</v>
      </c>
      <c r="D41" s="49"/>
      <c r="E41" s="51"/>
      <c r="F41" s="51"/>
      <c r="G41" s="52">
        <f t="shared" si="1"/>
        <v>0</v>
      </c>
      <c r="H41" s="52"/>
      <c r="I41" s="20"/>
      <c r="J41" s="20"/>
    </row>
    <row r="42" spans="2:10" hidden="1" outlineLevel="2" x14ac:dyDescent="0.2">
      <c r="B42" s="382" t="s">
        <v>4363</v>
      </c>
      <c r="C42" s="426" t="s">
        <v>4120</v>
      </c>
      <c r="D42" s="49"/>
      <c r="E42" s="51"/>
      <c r="F42" s="51"/>
      <c r="G42" s="52">
        <f t="shared" si="1"/>
        <v>0</v>
      </c>
      <c r="H42" s="52"/>
      <c r="I42" s="20"/>
      <c r="J42" s="20"/>
    </row>
    <row r="43" spans="2:10" hidden="1" outlineLevel="2" x14ac:dyDescent="0.2">
      <c r="B43" s="382" t="s">
        <v>4364</v>
      </c>
      <c r="C43" s="426" t="s">
        <v>878</v>
      </c>
      <c r="D43" s="49"/>
      <c r="E43" s="51"/>
      <c r="F43" s="51"/>
      <c r="G43" s="52">
        <f t="shared" si="1"/>
        <v>0</v>
      </c>
      <c r="H43" s="52"/>
      <c r="I43" s="20"/>
      <c r="J43" s="20"/>
    </row>
    <row r="44" spans="2:10" hidden="1" outlineLevel="2" x14ac:dyDescent="0.2">
      <c r="B44" s="382" t="s">
        <v>3558</v>
      </c>
      <c r="C44" s="380" t="s">
        <v>3362</v>
      </c>
      <c r="D44" s="49"/>
      <c r="E44" s="51"/>
      <c r="F44" s="51"/>
      <c r="G44" s="52">
        <f t="shared" si="1"/>
        <v>0</v>
      </c>
      <c r="H44" s="52"/>
      <c r="I44" s="20"/>
      <c r="J44" s="20"/>
    </row>
    <row r="45" spans="2:10" hidden="1" outlineLevel="1" collapsed="1" x14ac:dyDescent="0.2">
      <c r="B45" s="396" t="s">
        <v>3561</v>
      </c>
      <c r="C45" s="426" t="s">
        <v>3120</v>
      </c>
      <c r="D45" s="49"/>
      <c r="E45" s="51"/>
      <c r="F45" s="51"/>
      <c r="G45" s="52">
        <f t="shared" si="1"/>
        <v>0</v>
      </c>
      <c r="H45" s="52"/>
      <c r="I45" s="20"/>
      <c r="J45" s="20"/>
    </row>
    <row r="46" spans="2:10" hidden="1" outlineLevel="2" x14ac:dyDescent="0.2">
      <c r="B46" s="382" t="s">
        <v>3619</v>
      </c>
      <c r="C46" s="426" t="s">
        <v>3559</v>
      </c>
      <c r="D46" s="49"/>
      <c r="E46" s="51"/>
      <c r="F46" s="51"/>
      <c r="G46" s="52">
        <f t="shared" si="1"/>
        <v>0</v>
      </c>
      <c r="H46" s="52"/>
      <c r="I46" s="20"/>
      <c r="J46" s="20"/>
    </row>
    <row r="47" spans="2:10" hidden="1" outlineLevel="2" x14ac:dyDescent="0.2">
      <c r="B47" s="382" t="s">
        <v>3620</v>
      </c>
      <c r="C47" s="426" t="s">
        <v>3560</v>
      </c>
      <c r="D47" s="49"/>
      <c r="E47" s="51"/>
      <c r="F47" s="51"/>
      <c r="G47" s="52">
        <f t="shared" si="1"/>
        <v>0</v>
      </c>
      <c r="H47" s="52"/>
      <c r="I47" s="20"/>
      <c r="J47" s="20"/>
    </row>
    <row r="48" spans="2:10" hidden="1" outlineLevel="2" x14ac:dyDescent="0.2">
      <c r="B48" s="382" t="s">
        <v>3621</v>
      </c>
      <c r="C48" s="380" t="s">
        <v>3362</v>
      </c>
      <c r="D48" s="49"/>
      <c r="E48" s="51"/>
      <c r="F48" s="51"/>
      <c r="G48" s="52">
        <f t="shared" si="1"/>
        <v>0</v>
      </c>
      <c r="H48" s="52"/>
      <c r="I48" s="20"/>
      <c r="J48" s="20"/>
    </row>
    <row r="49" spans="2:10" hidden="1" outlineLevel="1" collapsed="1" x14ac:dyDescent="0.2">
      <c r="B49" s="396" t="s">
        <v>3625</v>
      </c>
      <c r="C49" s="426" t="s">
        <v>3622</v>
      </c>
      <c r="D49" s="49"/>
      <c r="E49" s="51"/>
      <c r="F49" s="51"/>
      <c r="G49" s="52">
        <f t="shared" si="1"/>
        <v>0</v>
      </c>
      <c r="H49" s="52"/>
      <c r="I49" s="20"/>
      <c r="J49" s="20"/>
    </row>
    <row r="50" spans="2:10" hidden="1" outlineLevel="2" x14ac:dyDescent="0.2">
      <c r="B50" s="382" t="s">
        <v>3626</v>
      </c>
      <c r="C50" s="426" t="s">
        <v>3623</v>
      </c>
      <c r="D50" s="49"/>
      <c r="E50" s="51"/>
      <c r="F50" s="51"/>
      <c r="G50" s="52">
        <f t="shared" si="1"/>
        <v>0</v>
      </c>
      <c r="H50" s="52"/>
      <c r="I50" s="20"/>
      <c r="J50" s="20"/>
    </row>
    <row r="51" spans="2:10" ht="12.75" hidden="1" customHeight="1" outlineLevel="2" x14ac:dyDescent="0.2">
      <c r="B51" s="382" t="s">
        <v>3627</v>
      </c>
      <c r="C51" s="426" t="s">
        <v>4365</v>
      </c>
      <c r="D51" s="49"/>
      <c r="E51" s="51"/>
      <c r="F51" s="51"/>
      <c r="G51" s="52">
        <f t="shared" si="1"/>
        <v>0</v>
      </c>
      <c r="H51" s="52"/>
      <c r="I51" s="20"/>
      <c r="J51" s="20"/>
    </row>
    <row r="52" spans="2:10" hidden="1" outlineLevel="2" x14ac:dyDescent="0.2">
      <c r="B52" s="382" t="s">
        <v>3628</v>
      </c>
      <c r="C52" s="426" t="s">
        <v>3624</v>
      </c>
      <c r="D52" s="49"/>
      <c r="E52" s="51"/>
      <c r="F52" s="51"/>
      <c r="G52" s="52">
        <f t="shared" si="1"/>
        <v>0</v>
      </c>
      <c r="H52" s="52"/>
      <c r="I52" s="20"/>
      <c r="J52" s="20"/>
    </row>
    <row r="53" spans="2:10" hidden="1" outlineLevel="2" x14ac:dyDescent="0.2">
      <c r="B53" s="382" t="s">
        <v>3629</v>
      </c>
      <c r="C53" s="380" t="s">
        <v>3362</v>
      </c>
      <c r="D53" s="49"/>
      <c r="E53" s="51"/>
      <c r="F53" s="51"/>
      <c r="G53" s="52">
        <f t="shared" si="1"/>
        <v>0</v>
      </c>
      <c r="H53" s="52"/>
      <c r="I53" s="20"/>
      <c r="J53" s="20"/>
    </row>
    <row r="54" spans="2:10" hidden="1" outlineLevel="1" collapsed="1" x14ac:dyDescent="0.2">
      <c r="B54" s="396" t="s">
        <v>3633</v>
      </c>
      <c r="C54" s="426" t="s">
        <v>4121</v>
      </c>
      <c r="D54" s="49"/>
      <c r="E54" s="51"/>
      <c r="F54" s="51"/>
      <c r="G54" s="52">
        <f t="shared" si="1"/>
        <v>0</v>
      </c>
      <c r="H54" s="52"/>
      <c r="I54" s="20"/>
      <c r="J54" s="20"/>
    </row>
    <row r="55" spans="2:10" hidden="1" outlineLevel="2" x14ac:dyDescent="0.2">
      <c r="B55" s="382" t="s">
        <v>3634</v>
      </c>
      <c r="C55" s="426" t="s">
        <v>4366</v>
      </c>
      <c r="D55" s="49"/>
      <c r="E55" s="51"/>
      <c r="F55" s="51"/>
      <c r="G55" s="52">
        <f t="shared" si="1"/>
        <v>0</v>
      </c>
      <c r="H55" s="52"/>
      <c r="I55" s="20"/>
      <c r="J55" s="20"/>
    </row>
    <row r="56" spans="2:10" ht="27" hidden="1" outlineLevel="2" x14ac:dyDescent="0.2">
      <c r="B56" s="382" t="s">
        <v>3635</v>
      </c>
      <c r="C56" s="426" t="s">
        <v>3630</v>
      </c>
      <c r="D56" s="49"/>
      <c r="E56" s="51"/>
      <c r="F56" s="51"/>
      <c r="G56" s="52">
        <f t="shared" si="1"/>
        <v>0</v>
      </c>
      <c r="H56" s="52"/>
      <c r="I56" s="20"/>
      <c r="J56" s="20"/>
    </row>
    <row r="57" spans="2:10" hidden="1" outlineLevel="2" x14ac:dyDescent="0.2">
      <c r="B57" s="382" t="s">
        <v>3636</v>
      </c>
      <c r="C57" s="426" t="s">
        <v>3631</v>
      </c>
      <c r="D57" s="49"/>
      <c r="E57" s="51"/>
      <c r="F57" s="51"/>
      <c r="G57" s="52">
        <f t="shared" si="1"/>
        <v>0</v>
      </c>
      <c r="H57" s="52"/>
      <c r="I57" s="20"/>
      <c r="J57" s="20"/>
    </row>
    <row r="58" spans="2:10" hidden="1" outlineLevel="2" x14ac:dyDescent="0.2">
      <c r="B58" s="382" t="s">
        <v>3637</v>
      </c>
      <c r="C58" s="426" t="s">
        <v>3632</v>
      </c>
      <c r="D58" s="49"/>
      <c r="E58" s="51"/>
      <c r="F58" s="51"/>
      <c r="G58" s="52">
        <f t="shared" si="1"/>
        <v>0</v>
      </c>
      <c r="H58" s="52"/>
      <c r="I58" s="20"/>
      <c r="J58" s="20"/>
    </row>
    <row r="59" spans="2:10" hidden="1" outlineLevel="2" x14ac:dyDescent="0.2">
      <c r="B59" s="382" t="s">
        <v>3638</v>
      </c>
      <c r="C59" s="380" t="s">
        <v>3362</v>
      </c>
      <c r="D59" s="49"/>
      <c r="E59" s="51"/>
      <c r="F59" s="51"/>
      <c r="G59" s="52">
        <f t="shared" si="1"/>
        <v>0</v>
      </c>
      <c r="H59" s="52"/>
      <c r="I59" s="20"/>
      <c r="J59" s="20"/>
    </row>
    <row r="60" spans="2:10" hidden="1" outlineLevel="1" collapsed="1" x14ac:dyDescent="0.2">
      <c r="B60" s="396" t="s">
        <v>3643</v>
      </c>
      <c r="C60" s="426" t="s">
        <v>3639</v>
      </c>
      <c r="D60" s="49"/>
      <c r="E60" s="51"/>
      <c r="F60" s="51"/>
      <c r="G60" s="52">
        <f t="shared" si="1"/>
        <v>0</v>
      </c>
      <c r="H60" s="52"/>
      <c r="I60" s="20"/>
      <c r="J60" s="20"/>
    </row>
    <row r="61" spans="2:10" hidden="1" outlineLevel="2" x14ac:dyDescent="0.2">
      <c r="B61" s="382" t="s">
        <v>3644</v>
      </c>
      <c r="C61" s="426" t="s">
        <v>3640</v>
      </c>
      <c r="D61" s="49"/>
      <c r="E61" s="51"/>
      <c r="F61" s="51"/>
      <c r="G61" s="52">
        <f t="shared" si="1"/>
        <v>0</v>
      </c>
      <c r="H61" s="52"/>
      <c r="I61" s="20"/>
      <c r="J61" s="20"/>
    </row>
    <row r="62" spans="2:10" ht="12.75" hidden="1" customHeight="1" outlineLevel="2" x14ac:dyDescent="0.2">
      <c r="B62" s="382" t="s">
        <v>3645</v>
      </c>
      <c r="C62" s="426" t="s">
        <v>3641</v>
      </c>
      <c r="D62" s="49"/>
      <c r="E62" s="51"/>
      <c r="F62" s="51"/>
      <c r="G62" s="52">
        <f t="shared" si="1"/>
        <v>0</v>
      </c>
      <c r="H62" s="52"/>
      <c r="I62" s="20"/>
      <c r="J62" s="20"/>
    </row>
    <row r="63" spans="2:10" hidden="1" outlineLevel="2" x14ac:dyDescent="0.2">
      <c r="B63" s="382" t="s">
        <v>3646</v>
      </c>
      <c r="C63" s="426" t="s">
        <v>3642</v>
      </c>
      <c r="D63" s="49"/>
      <c r="E63" s="51"/>
      <c r="F63" s="51"/>
      <c r="G63" s="52">
        <f t="shared" si="1"/>
        <v>0</v>
      </c>
      <c r="H63" s="52"/>
      <c r="I63" s="20"/>
      <c r="J63" s="20"/>
    </row>
    <row r="64" spans="2:10" hidden="1" outlineLevel="2" x14ac:dyDescent="0.2">
      <c r="B64" s="382" t="s">
        <v>3647</v>
      </c>
      <c r="C64" s="426" t="s">
        <v>4122</v>
      </c>
      <c r="D64" s="49"/>
      <c r="E64" s="51"/>
      <c r="F64" s="51"/>
      <c r="G64" s="52">
        <f t="shared" si="1"/>
        <v>0</v>
      </c>
      <c r="H64" s="52"/>
      <c r="I64" s="20"/>
      <c r="J64" s="20"/>
    </row>
    <row r="65" spans="2:10" hidden="1" outlineLevel="2" x14ac:dyDescent="0.2">
      <c r="B65" s="382" t="s">
        <v>3648</v>
      </c>
      <c r="C65" s="426" t="s">
        <v>4123</v>
      </c>
      <c r="D65" s="49"/>
      <c r="E65" s="51"/>
      <c r="F65" s="51"/>
      <c r="G65" s="52">
        <f t="shared" si="1"/>
        <v>0</v>
      </c>
      <c r="H65" s="52"/>
      <c r="I65" s="20"/>
      <c r="J65" s="20"/>
    </row>
    <row r="66" spans="2:10" hidden="1" outlineLevel="2" x14ac:dyDescent="0.2">
      <c r="B66" s="382" t="s">
        <v>3649</v>
      </c>
      <c r="C66" s="380" t="s">
        <v>3362</v>
      </c>
      <c r="D66" s="49"/>
      <c r="E66" s="51"/>
      <c r="F66" s="51"/>
      <c r="G66" s="52">
        <f t="shared" si="1"/>
        <v>0</v>
      </c>
      <c r="H66" s="52"/>
      <c r="I66" s="20"/>
      <c r="J66" s="20"/>
    </row>
    <row r="67" spans="2:10" hidden="1" outlineLevel="1" collapsed="1" x14ac:dyDescent="0.2">
      <c r="B67" s="396" t="s">
        <v>4367</v>
      </c>
      <c r="C67" s="426" t="s">
        <v>878</v>
      </c>
      <c r="D67" s="49"/>
      <c r="E67" s="51"/>
      <c r="F67" s="51"/>
      <c r="G67" s="52">
        <f t="shared" si="1"/>
        <v>0</v>
      </c>
      <c r="H67" s="52"/>
      <c r="I67" s="20"/>
      <c r="J67" s="20"/>
    </row>
    <row r="68" spans="2:10" ht="27" hidden="1" outlineLevel="2" x14ac:dyDescent="0.2">
      <c r="B68" s="382" t="s">
        <v>4368</v>
      </c>
      <c r="C68" s="426" t="s">
        <v>4370</v>
      </c>
      <c r="D68" s="49"/>
      <c r="E68" s="51"/>
      <c r="F68" s="51"/>
      <c r="G68" s="52">
        <f t="shared" si="1"/>
        <v>0</v>
      </c>
      <c r="H68" s="52"/>
      <c r="I68" s="20"/>
      <c r="J68" s="20"/>
    </row>
    <row r="69" spans="2:10" ht="27" hidden="1" outlineLevel="2" x14ac:dyDescent="0.2">
      <c r="B69" s="382" t="s">
        <v>4369</v>
      </c>
      <c r="C69" s="426" t="s">
        <v>4373</v>
      </c>
      <c r="D69" s="49"/>
      <c r="E69" s="51"/>
      <c r="F69" s="51"/>
      <c r="G69" s="52">
        <f t="shared" si="1"/>
        <v>0</v>
      </c>
      <c r="H69" s="52"/>
      <c r="I69" s="20"/>
      <c r="J69" s="20"/>
    </row>
    <row r="70" spans="2:10" ht="27" hidden="1" outlineLevel="2" x14ac:dyDescent="0.2">
      <c r="B70" s="382" t="s">
        <v>4371</v>
      </c>
      <c r="C70" s="426" t="s">
        <v>4372</v>
      </c>
      <c r="D70" s="49"/>
      <c r="E70" s="51"/>
      <c r="F70" s="51"/>
      <c r="G70" s="52">
        <f t="shared" si="1"/>
        <v>0</v>
      </c>
      <c r="H70" s="52"/>
      <c r="I70" s="20"/>
      <c r="J70" s="20"/>
    </row>
    <row r="71" spans="2:10" ht="27" hidden="1" outlineLevel="2" x14ac:dyDescent="0.2">
      <c r="B71" s="382" t="s">
        <v>4374</v>
      </c>
      <c r="C71" s="426" t="s">
        <v>4376</v>
      </c>
      <c r="D71" s="49"/>
      <c r="E71" s="51"/>
      <c r="F71" s="51"/>
      <c r="G71" s="52">
        <f t="shared" si="1"/>
        <v>0</v>
      </c>
      <c r="H71" s="52"/>
      <c r="I71" s="20"/>
      <c r="J71" s="20"/>
    </row>
    <row r="72" spans="2:10" ht="27" hidden="1" outlineLevel="2" x14ac:dyDescent="0.2">
      <c r="B72" s="382" t="s">
        <v>4375</v>
      </c>
      <c r="C72" s="426" t="s">
        <v>4377</v>
      </c>
      <c r="D72" s="49"/>
      <c r="E72" s="51"/>
      <c r="F72" s="51"/>
      <c r="G72" s="52">
        <f t="shared" si="1"/>
        <v>0</v>
      </c>
      <c r="H72" s="52"/>
      <c r="I72" s="20"/>
      <c r="J72" s="20"/>
    </row>
    <row r="73" spans="2:10" hidden="1" outlineLevel="2" x14ac:dyDescent="0.2">
      <c r="B73" s="382" t="s">
        <v>4378</v>
      </c>
      <c r="C73" s="426" t="s">
        <v>3650</v>
      </c>
      <c r="D73" s="49"/>
      <c r="E73" s="51"/>
      <c r="F73" s="51"/>
      <c r="G73" s="52">
        <f t="shared" si="1"/>
        <v>0</v>
      </c>
      <c r="H73" s="52"/>
      <c r="I73" s="20"/>
      <c r="J73" s="20"/>
    </row>
    <row r="74" spans="2:10" hidden="1" outlineLevel="2" x14ac:dyDescent="0.2">
      <c r="B74" s="382" t="s">
        <v>4379</v>
      </c>
      <c r="C74" s="426" t="s">
        <v>3651</v>
      </c>
      <c r="D74" s="49"/>
      <c r="E74" s="51"/>
      <c r="F74" s="51"/>
      <c r="G74" s="52">
        <f t="shared" si="1"/>
        <v>0</v>
      </c>
      <c r="H74" s="52"/>
      <c r="I74" s="20"/>
      <c r="J74" s="20"/>
    </row>
    <row r="75" spans="2:10" hidden="1" outlineLevel="2" x14ac:dyDescent="0.2">
      <c r="B75" s="382" t="s">
        <v>4380</v>
      </c>
      <c r="C75" s="426" t="s">
        <v>3652</v>
      </c>
      <c r="D75" s="49"/>
      <c r="E75" s="51"/>
      <c r="F75" s="51"/>
      <c r="G75" s="52">
        <f t="shared" si="1"/>
        <v>0</v>
      </c>
      <c r="H75" s="52"/>
      <c r="I75" s="20"/>
      <c r="J75" s="20"/>
    </row>
    <row r="76" spans="2:10" hidden="1" outlineLevel="1" collapsed="1" x14ac:dyDescent="0.2">
      <c r="B76" s="396" t="s">
        <v>3653</v>
      </c>
      <c r="C76" s="380" t="s">
        <v>3362</v>
      </c>
      <c r="D76" s="49"/>
      <c r="E76" s="51"/>
      <c r="F76" s="51"/>
      <c r="G76" s="52">
        <f t="shared" si="1"/>
        <v>0</v>
      </c>
      <c r="H76" s="52"/>
      <c r="I76" s="20"/>
      <c r="J76" s="20"/>
    </row>
    <row r="77" spans="2:10" hidden="1" outlineLevel="2" x14ac:dyDescent="0.2">
      <c r="B77" s="382" t="s">
        <v>3654</v>
      </c>
      <c r="C77" s="380" t="s">
        <v>3341</v>
      </c>
      <c r="D77" s="49"/>
      <c r="E77" s="51"/>
      <c r="F77" s="51"/>
      <c r="G77" s="52">
        <f t="shared" si="1"/>
        <v>0</v>
      </c>
      <c r="H77" s="52"/>
      <c r="I77" s="20"/>
      <c r="J77" s="20"/>
    </row>
    <row r="78" spans="2:10" hidden="1" outlineLevel="2" x14ac:dyDescent="0.2">
      <c r="B78" s="382" t="s">
        <v>3655</v>
      </c>
      <c r="C78" s="380" t="s">
        <v>3362</v>
      </c>
      <c r="D78" s="49"/>
      <c r="E78" s="51"/>
      <c r="F78" s="51"/>
      <c r="G78" s="52">
        <f t="shared" si="1"/>
        <v>0</v>
      </c>
      <c r="H78" s="52"/>
      <c r="I78" s="20"/>
      <c r="J78" s="20"/>
    </row>
    <row r="79" spans="2:10" ht="12.75" customHeight="1" x14ac:dyDescent="0.2">
      <c r="B79" s="392"/>
      <c r="C79" s="393"/>
      <c r="D79" s="268"/>
      <c r="E79" s="146"/>
      <c r="F79" s="146"/>
      <c r="G79" s="103"/>
      <c r="H79" s="103"/>
      <c r="I79" s="158"/>
      <c r="J79" s="159"/>
    </row>
    <row r="80" spans="2:10" s="153" customFormat="1" collapsed="1" x14ac:dyDescent="0.2">
      <c r="B80" s="348" t="s">
        <v>3435</v>
      </c>
      <c r="C80" s="349" t="s">
        <v>3447</v>
      </c>
      <c r="D80" s="49" t="s">
        <v>3339</v>
      </c>
      <c r="E80" s="51"/>
      <c r="F80" s="51"/>
      <c r="G80" s="52">
        <f>E80*F80</f>
        <v>0</v>
      </c>
      <c r="H80" s="52">
        <f>SUM(G80:G96)</f>
        <v>0</v>
      </c>
      <c r="I80" s="27"/>
      <c r="J80" s="27"/>
    </row>
    <row r="81" spans="2:10" hidden="1" outlineLevel="1" collapsed="1" x14ac:dyDescent="0.2">
      <c r="B81" s="396" t="s">
        <v>3656</v>
      </c>
      <c r="C81" s="380" t="s">
        <v>3657</v>
      </c>
      <c r="D81" s="49"/>
      <c r="E81" s="51"/>
      <c r="F81" s="51"/>
      <c r="G81" s="52">
        <f t="shared" ref="G81:G96" si="2">E81*F81</f>
        <v>0</v>
      </c>
      <c r="H81" s="52"/>
      <c r="I81" s="20"/>
      <c r="J81" s="20"/>
    </row>
    <row r="82" spans="2:10" ht="12.75" hidden="1" customHeight="1" outlineLevel="2" x14ac:dyDescent="0.2">
      <c r="B82" s="382" t="s">
        <v>3658</v>
      </c>
      <c r="C82" s="380" t="s">
        <v>3088</v>
      </c>
      <c r="D82" s="49"/>
      <c r="E82" s="51"/>
      <c r="F82" s="51"/>
      <c r="G82" s="52">
        <f t="shared" si="2"/>
        <v>0</v>
      </c>
      <c r="H82" s="52"/>
      <c r="I82" s="20"/>
      <c r="J82" s="20"/>
    </row>
    <row r="83" spans="2:10" hidden="1" outlineLevel="2" x14ac:dyDescent="0.2">
      <c r="B83" s="382" t="s">
        <v>3659</v>
      </c>
      <c r="C83" s="380" t="s">
        <v>3089</v>
      </c>
      <c r="D83" s="49"/>
      <c r="E83" s="51"/>
      <c r="F83" s="51"/>
      <c r="G83" s="52">
        <f t="shared" si="2"/>
        <v>0</v>
      </c>
      <c r="H83" s="52"/>
      <c r="I83" s="20"/>
      <c r="J83" s="20"/>
    </row>
    <row r="84" spans="2:10" hidden="1" outlineLevel="2" x14ac:dyDescent="0.2">
      <c r="B84" s="382" t="s">
        <v>3660</v>
      </c>
      <c r="C84" s="380" t="s">
        <v>3090</v>
      </c>
      <c r="D84" s="49"/>
      <c r="E84" s="51"/>
      <c r="F84" s="51"/>
      <c r="G84" s="52">
        <f t="shared" si="2"/>
        <v>0</v>
      </c>
      <c r="H84" s="52"/>
      <c r="I84" s="20"/>
      <c r="J84" s="20"/>
    </row>
    <row r="85" spans="2:10" hidden="1" outlineLevel="2" x14ac:dyDescent="0.2">
      <c r="B85" s="382" t="s">
        <v>3669</v>
      </c>
      <c r="C85" s="380" t="s">
        <v>3362</v>
      </c>
      <c r="D85" s="49"/>
      <c r="E85" s="51"/>
      <c r="F85" s="51"/>
      <c r="G85" s="52">
        <f t="shared" si="2"/>
        <v>0</v>
      </c>
      <c r="H85" s="52"/>
      <c r="I85" s="20"/>
      <c r="J85" s="20"/>
    </row>
    <row r="86" spans="2:10" hidden="1" outlineLevel="1" collapsed="1" x14ac:dyDescent="0.2">
      <c r="B86" s="396" t="s">
        <v>3661</v>
      </c>
      <c r="C86" s="530" t="s">
        <v>3662</v>
      </c>
      <c r="D86" s="49"/>
      <c r="E86" s="51"/>
      <c r="F86" s="51"/>
      <c r="G86" s="52">
        <f t="shared" si="2"/>
        <v>0</v>
      </c>
      <c r="H86" s="52"/>
      <c r="I86" s="20"/>
      <c r="J86" s="20"/>
    </row>
    <row r="87" spans="2:10" hidden="1" outlineLevel="2" x14ac:dyDescent="0.2">
      <c r="B87" s="382" t="s">
        <v>3672</v>
      </c>
      <c r="C87" s="530" t="s">
        <v>4124</v>
      </c>
      <c r="D87" s="49"/>
      <c r="E87" s="51"/>
      <c r="F87" s="51"/>
      <c r="G87" s="52">
        <f t="shared" si="2"/>
        <v>0</v>
      </c>
      <c r="H87" s="52"/>
      <c r="I87" s="20"/>
      <c r="J87" s="20"/>
    </row>
    <row r="88" spans="2:10" hidden="1" outlineLevel="2" x14ac:dyDescent="0.2">
      <c r="B88" s="382" t="s">
        <v>4381</v>
      </c>
      <c r="C88" s="530" t="s">
        <v>4382</v>
      </c>
      <c r="D88" s="49"/>
      <c r="E88" s="51"/>
      <c r="F88" s="51"/>
      <c r="G88" s="52">
        <f t="shared" si="2"/>
        <v>0</v>
      </c>
      <c r="H88" s="52"/>
      <c r="I88" s="20"/>
      <c r="J88" s="20"/>
    </row>
    <row r="89" spans="2:10" hidden="1" outlineLevel="1" collapsed="1" x14ac:dyDescent="0.2">
      <c r="B89" s="396" t="s">
        <v>3663</v>
      </c>
      <c r="C89" s="530" t="s">
        <v>3667</v>
      </c>
      <c r="D89" s="49"/>
      <c r="E89" s="51"/>
      <c r="F89" s="51"/>
      <c r="G89" s="52">
        <f t="shared" si="2"/>
        <v>0</v>
      </c>
      <c r="H89" s="52"/>
      <c r="I89" s="20"/>
      <c r="J89" s="20"/>
    </row>
    <row r="90" spans="2:10" ht="12.75" hidden="1" customHeight="1" outlineLevel="2" x14ac:dyDescent="0.2">
      <c r="B90" s="382" t="s">
        <v>3664</v>
      </c>
      <c r="C90" s="530" t="s">
        <v>4383</v>
      </c>
      <c r="D90" s="49"/>
      <c r="E90" s="51"/>
      <c r="F90" s="51"/>
      <c r="G90" s="52">
        <f t="shared" si="2"/>
        <v>0</v>
      </c>
      <c r="H90" s="52"/>
      <c r="I90" s="20"/>
      <c r="J90" s="20"/>
    </row>
    <row r="91" spans="2:10" hidden="1" outlineLevel="2" x14ac:dyDescent="0.2">
      <c r="B91" s="382" t="s">
        <v>3665</v>
      </c>
      <c r="C91" s="530" t="s">
        <v>4113</v>
      </c>
      <c r="D91" s="49"/>
      <c r="E91" s="51"/>
      <c r="F91" s="51"/>
      <c r="G91" s="52">
        <f t="shared" si="2"/>
        <v>0</v>
      </c>
      <c r="H91" s="52"/>
      <c r="I91" s="20"/>
      <c r="J91" s="20"/>
    </row>
    <row r="92" spans="2:10" hidden="1" outlineLevel="2" x14ac:dyDescent="0.2">
      <c r="B92" s="382" t="s">
        <v>3666</v>
      </c>
      <c r="C92" s="530" t="s">
        <v>4114</v>
      </c>
      <c r="D92" s="49"/>
      <c r="E92" s="51"/>
      <c r="F92" s="51"/>
      <c r="G92" s="52">
        <f t="shared" si="2"/>
        <v>0</v>
      </c>
      <c r="H92" s="52"/>
      <c r="I92" s="20"/>
      <c r="J92" s="20"/>
    </row>
    <row r="93" spans="2:10" hidden="1" outlineLevel="2" x14ac:dyDescent="0.2">
      <c r="B93" s="382" t="s">
        <v>3668</v>
      </c>
      <c r="C93" s="380" t="s">
        <v>3362</v>
      </c>
      <c r="D93" s="49"/>
      <c r="E93" s="51"/>
      <c r="F93" s="51"/>
      <c r="G93" s="52">
        <f t="shared" si="2"/>
        <v>0</v>
      </c>
      <c r="H93" s="52"/>
      <c r="I93" s="20"/>
      <c r="J93" s="20"/>
    </row>
    <row r="94" spans="2:10" hidden="1" outlineLevel="1" collapsed="1" x14ac:dyDescent="0.2">
      <c r="B94" s="396" t="s">
        <v>3670</v>
      </c>
      <c r="C94" s="380" t="s">
        <v>3362</v>
      </c>
      <c r="D94" s="49"/>
      <c r="E94" s="51"/>
      <c r="F94" s="51"/>
      <c r="G94" s="52">
        <f t="shared" si="2"/>
        <v>0</v>
      </c>
      <c r="H94" s="52"/>
      <c r="I94" s="20"/>
      <c r="J94" s="20"/>
    </row>
    <row r="95" spans="2:10" hidden="1" outlineLevel="2" x14ac:dyDescent="0.2">
      <c r="B95" s="382" t="s">
        <v>3673</v>
      </c>
      <c r="C95" s="380" t="s">
        <v>3341</v>
      </c>
      <c r="D95" s="49"/>
      <c r="E95" s="51"/>
      <c r="F95" s="51"/>
      <c r="G95" s="52">
        <f t="shared" si="2"/>
        <v>0</v>
      </c>
      <c r="H95" s="52"/>
      <c r="I95" s="20"/>
      <c r="J95" s="20"/>
    </row>
    <row r="96" spans="2:10" hidden="1" outlineLevel="2" x14ac:dyDescent="0.2">
      <c r="B96" s="382" t="s">
        <v>3671</v>
      </c>
      <c r="C96" s="380" t="s">
        <v>3362</v>
      </c>
      <c r="D96" s="49"/>
      <c r="E96" s="51"/>
      <c r="F96" s="51"/>
      <c r="G96" s="52">
        <f t="shared" si="2"/>
        <v>0</v>
      </c>
      <c r="H96" s="52"/>
      <c r="I96" s="20"/>
      <c r="J96" s="20"/>
    </row>
    <row r="97" spans="2:10" ht="12.75" customHeight="1" x14ac:dyDescent="0.2">
      <c r="B97" s="392"/>
      <c r="C97" s="393"/>
      <c r="D97" s="268"/>
      <c r="E97" s="146"/>
      <c r="F97" s="146"/>
      <c r="G97" s="103"/>
      <c r="H97" s="103"/>
      <c r="I97" s="158"/>
      <c r="J97" s="159"/>
    </row>
    <row r="98" spans="2:10" s="153" customFormat="1" collapsed="1" x14ac:dyDescent="0.2">
      <c r="B98" s="348" t="s">
        <v>3436</v>
      </c>
      <c r="C98" s="349" t="s">
        <v>3448</v>
      </c>
      <c r="D98" s="49" t="s">
        <v>3339</v>
      </c>
      <c r="E98" s="51"/>
      <c r="F98" s="51"/>
      <c r="G98" s="52">
        <f>E98*F98</f>
        <v>0</v>
      </c>
      <c r="H98" s="52">
        <f>SUM(G98:G111)</f>
        <v>0</v>
      </c>
      <c r="I98" s="27"/>
      <c r="J98" s="27"/>
    </row>
    <row r="99" spans="2:10" ht="12.75" hidden="1" customHeight="1" outlineLevel="1" collapsed="1" x14ac:dyDescent="0.2">
      <c r="B99" s="396" t="s">
        <v>3674</v>
      </c>
      <c r="C99" s="380" t="s">
        <v>3676</v>
      </c>
      <c r="D99" s="49"/>
      <c r="E99" s="51"/>
      <c r="F99" s="51"/>
      <c r="G99" s="52">
        <f t="shared" ref="G99:G111" si="3">E99*F99</f>
        <v>0</v>
      </c>
      <c r="H99" s="52"/>
      <c r="I99" s="20"/>
      <c r="J99" s="20"/>
    </row>
    <row r="100" spans="2:10" hidden="1" outlineLevel="2" x14ac:dyDescent="0.2">
      <c r="B100" s="382" t="s">
        <v>3675</v>
      </c>
      <c r="C100" s="380" t="s">
        <v>3677</v>
      </c>
      <c r="D100" s="49"/>
      <c r="E100" s="51"/>
      <c r="F100" s="51"/>
      <c r="G100" s="52">
        <f t="shared" si="3"/>
        <v>0</v>
      </c>
      <c r="H100" s="52"/>
      <c r="I100" s="20"/>
      <c r="J100" s="20"/>
    </row>
    <row r="101" spans="2:10" hidden="1" outlineLevel="2" x14ac:dyDescent="0.2">
      <c r="B101" s="382" t="s">
        <v>3678</v>
      </c>
      <c r="C101" s="380" t="s">
        <v>3362</v>
      </c>
      <c r="D101" s="49"/>
      <c r="E101" s="51"/>
      <c r="F101" s="51"/>
      <c r="G101" s="52">
        <f t="shared" si="3"/>
        <v>0</v>
      </c>
      <c r="H101" s="52"/>
      <c r="I101" s="20"/>
      <c r="J101" s="20"/>
    </row>
    <row r="102" spans="2:10" ht="12.75" hidden="1" customHeight="1" outlineLevel="1" collapsed="1" x14ac:dyDescent="0.2">
      <c r="B102" s="396" t="s">
        <v>3679</v>
      </c>
      <c r="C102" s="530" t="s">
        <v>1175</v>
      </c>
      <c r="D102" s="49"/>
      <c r="E102" s="51"/>
      <c r="F102" s="51"/>
      <c r="G102" s="52">
        <f t="shared" si="3"/>
        <v>0</v>
      </c>
      <c r="H102" s="52"/>
      <c r="I102" s="20"/>
      <c r="J102" s="20"/>
    </row>
    <row r="103" spans="2:10" hidden="1" outlineLevel="2" x14ac:dyDescent="0.2">
      <c r="B103" s="382" t="s">
        <v>3680</v>
      </c>
      <c r="C103" s="380" t="s">
        <v>3686</v>
      </c>
      <c r="D103" s="49"/>
      <c r="E103" s="51"/>
      <c r="F103" s="51"/>
      <c r="G103" s="52">
        <f t="shared" si="3"/>
        <v>0</v>
      </c>
      <c r="H103" s="52"/>
      <c r="I103" s="20"/>
      <c r="J103" s="20"/>
    </row>
    <row r="104" spans="2:10" hidden="1" outlineLevel="2" x14ac:dyDescent="0.2">
      <c r="B104" s="382" t="s">
        <v>3681</v>
      </c>
      <c r="C104" s="380" t="s">
        <v>3687</v>
      </c>
      <c r="D104" s="49"/>
      <c r="E104" s="51"/>
      <c r="F104" s="51"/>
      <c r="G104" s="52">
        <f t="shared" si="3"/>
        <v>0</v>
      </c>
      <c r="H104" s="52"/>
      <c r="I104" s="20"/>
      <c r="J104" s="20"/>
    </row>
    <row r="105" spans="2:10" hidden="1" outlineLevel="2" x14ac:dyDescent="0.2">
      <c r="B105" s="382" t="s">
        <v>3682</v>
      </c>
      <c r="C105" s="380" t="s">
        <v>3688</v>
      </c>
      <c r="D105" s="49"/>
      <c r="E105" s="51"/>
      <c r="F105" s="51"/>
      <c r="G105" s="52">
        <f t="shared" si="3"/>
        <v>0</v>
      </c>
      <c r="H105" s="52"/>
      <c r="I105" s="20"/>
      <c r="J105" s="20"/>
    </row>
    <row r="106" spans="2:10" hidden="1" outlineLevel="2" x14ac:dyDescent="0.2">
      <c r="B106" s="382" t="s">
        <v>3683</v>
      </c>
      <c r="C106" s="380" t="s">
        <v>3113</v>
      </c>
      <c r="D106" s="49"/>
      <c r="E106" s="51"/>
      <c r="F106" s="51"/>
      <c r="G106" s="52">
        <f t="shared" si="3"/>
        <v>0</v>
      </c>
      <c r="H106" s="52"/>
      <c r="I106" s="20"/>
      <c r="J106" s="20"/>
    </row>
    <row r="107" spans="2:10" hidden="1" outlineLevel="2" x14ac:dyDescent="0.2">
      <c r="B107" s="382" t="s">
        <v>3684</v>
      </c>
      <c r="C107" s="530" t="s">
        <v>3689</v>
      </c>
      <c r="D107" s="49"/>
      <c r="E107" s="51"/>
      <c r="F107" s="51"/>
      <c r="G107" s="52">
        <f t="shared" si="3"/>
        <v>0</v>
      </c>
      <c r="H107" s="52"/>
      <c r="I107" s="20"/>
      <c r="J107" s="20"/>
    </row>
    <row r="108" spans="2:10" hidden="1" outlineLevel="2" x14ac:dyDescent="0.2">
      <c r="B108" s="382" t="s">
        <v>3685</v>
      </c>
      <c r="C108" s="380" t="s">
        <v>3362</v>
      </c>
      <c r="D108" s="49"/>
      <c r="E108" s="51"/>
      <c r="F108" s="51"/>
      <c r="G108" s="52">
        <f t="shared" si="3"/>
        <v>0</v>
      </c>
      <c r="H108" s="52"/>
      <c r="I108" s="20"/>
      <c r="J108" s="20"/>
    </row>
    <row r="109" spans="2:10" ht="12.75" hidden="1" customHeight="1" outlineLevel="1" collapsed="1" x14ac:dyDescent="0.2">
      <c r="B109" s="396" t="s">
        <v>569</v>
      </c>
      <c r="C109" s="380" t="s">
        <v>3362</v>
      </c>
      <c r="D109" s="49"/>
      <c r="E109" s="51"/>
      <c r="F109" s="51"/>
      <c r="G109" s="52">
        <f t="shared" si="3"/>
        <v>0</v>
      </c>
      <c r="H109" s="52"/>
      <c r="I109" s="20"/>
      <c r="J109" s="20"/>
    </row>
    <row r="110" spans="2:10" hidden="1" outlineLevel="2" x14ac:dyDescent="0.2">
      <c r="B110" s="382" t="s">
        <v>1932</v>
      </c>
      <c r="C110" s="380" t="s">
        <v>3341</v>
      </c>
      <c r="D110" s="49"/>
      <c r="E110" s="51"/>
      <c r="F110" s="51"/>
      <c r="G110" s="52">
        <f t="shared" si="3"/>
        <v>0</v>
      </c>
      <c r="H110" s="52"/>
      <c r="I110" s="20"/>
      <c r="J110" s="20"/>
    </row>
    <row r="111" spans="2:10" hidden="1" outlineLevel="2" x14ac:dyDescent="0.2">
      <c r="B111" s="382" t="s">
        <v>1933</v>
      </c>
      <c r="C111" s="380" t="s">
        <v>3362</v>
      </c>
      <c r="D111" s="49"/>
      <c r="E111" s="51"/>
      <c r="F111" s="51"/>
      <c r="G111" s="52">
        <f t="shared" si="3"/>
        <v>0</v>
      </c>
      <c r="H111" s="52"/>
      <c r="I111" s="20"/>
      <c r="J111" s="20"/>
    </row>
    <row r="112" spans="2:10" ht="12.75" customHeight="1" x14ac:dyDescent="0.2">
      <c r="B112" s="392"/>
      <c r="C112" s="393"/>
      <c r="D112" s="268"/>
      <c r="E112" s="146"/>
      <c r="F112" s="146"/>
      <c r="G112" s="103"/>
      <c r="H112" s="103"/>
      <c r="I112" s="158"/>
      <c r="J112" s="159"/>
    </row>
    <row r="113" spans="2:10" s="153" customFormat="1" collapsed="1" x14ac:dyDescent="0.2">
      <c r="B113" s="348" t="s">
        <v>3437</v>
      </c>
      <c r="C113" s="349" t="s">
        <v>3449</v>
      </c>
      <c r="D113" s="49" t="s">
        <v>3339</v>
      </c>
      <c r="E113" s="51"/>
      <c r="F113" s="51"/>
      <c r="G113" s="52">
        <f>E113*F113</f>
        <v>0</v>
      </c>
      <c r="H113" s="52">
        <f>SUM(G113:G136)</f>
        <v>0</v>
      </c>
      <c r="I113" s="27"/>
      <c r="J113" s="27"/>
    </row>
    <row r="114" spans="2:10" ht="12.75" hidden="1" customHeight="1" outlineLevel="1" collapsed="1" x14ac:dyDescent="0.2">
      <c r="B114" s="396" t="s">
        <v>1934</v>
      </c>
      <c r="C114" s="380" t="s">
        <v>1941</v>
      </c>
      <c r="D114" s="49"/>
      <c r="E114" s="51"/>
      <c r="F114" s="51"/>
      <c r="G114" s="52">
        <f t="shared" ref="G114:G136" si="4">E114*F114</f>
        <v>0</v>
      </c>
      <c r="H114" s="52"/>
      <c r="I114" s="20"/>
      <c r="J114" s="20"/>
    </row>
    <row r="115" spans="2:10" hidden="1" outlineLevel="2" x14ac:dyDescent="0.2">
      <c r="B115" s="382" t="s">
        <v>1935</v>
      </c>
      <c r="C115" s="380" t="s">
        <v>1942</v>
      </c>
      <c r="D115" s="49"/>
      <c r="E115" s="51"/>
      <c r="F115" s="51"/>
      <c r="G115" s="52">
        <f t="shared" si="4"/>
        <v>0</v>
      </c>
      <c r="H115" s="52"/>
      <c r="I115" s="20"/>
      <c r="J115" s="20"/>
    </row>
    <row r="116" spans="2:10" hidden="1" outlineLevel="2" x14ac:dyDescent="0.2">
      <c r="B116" s="382" t="s">
        <v>1936</v>
      </c>
      <c r="C116" s="380" t="s">
        <v>1943</v>
      </c>
      <c r="D116" s="49"/>
      <c r="E116" s="51"/>
      <c r="F116" s="51"/>
      <c r="G116" s="52">
        <f t="shared" si="4"/>
        <v>0</v>
      </c>
      <c r="H116" s="52"/>
      <c r="I116" s="20"/>
      <c r="J116" s="20"/>
    </row>
    <row r="117" spans="2:10" hidden="1" outlineLevel="2" x14ac:dyDescent="0.2">
      <c r="B117" s="382" t="s">
        <v>1937</v>
      </c>
      <c r="C117" s="380" t="s">
        <v>1944</v>
      </c>
      <c r="D117" s="49"/>
      <c r="E117" s="51"/>
      <c r="F117" s="51"/>
      <c r="G117" s="52">
        <f t="shared" si="4"/>
        <v>0</v>
      </c>
      <c r="H117" s="52"/>
      <c r="I117" s="20"/>
      <c r="J117" s="20"/>
    </row>
    <row r="118" spans="2:10" hidden="1" outlineLevel="2" x14ac:dyDescent="0.2">
      <c r="B118" s="382" t="s">
        <v>1939</v>
      </c>
      <c r="C118" s="380" t="s">
        <v>1945</v>
      </c>
      <c r="D118" s="49"/>
      <c r="E118" s="51"/>
      <c r="F118" s="51"/>
      <c r="G118" s="52">
        <f t="shared" si="4"/>
        <v>0</v>
      </c>
      <c r="H118" s="52"/>
      <c r="I118" s="20"/>
      <c r="J118" s="20"/>
    </row>
    <row r="119" spans="2:10" hidden="1" outlineLevel="2" x14ac:dyDescent="0.2">
      <c r="B119" s="382" t="s">
        <v>1940</v>
      </c>
      <c r="C119" s="380" t="s">
        <v>1946</v>
      </c>
      <c r="D119" s="49"/>
      <c r="E119" s="51"/>
      <c r="F119" s="51"/>
      <c r="G119" s="52">
        <f t="shared" si="4"/>
        <v>0</v>
      </c>
      <c r="H119" s="52"/>
      <c r="I119" s="20"/>
      <c r="J119" s="20"/>
    </row>
    <row r="120" spans="2:10" hidden="1" outlineLevel="2" x14ac:dyDescent="0.2">
      <c r="B120" s="382" t="s">
        <v>1938</v>
      </c>
      <c r="C120" s="380" t="s">
        <v>3362</v>
      </c>
      <c r="D120" s="49"/>
      <c r="E120" s="51"/>
      <c r="F120" s="51"/>
      <c r="G120" s="52">
        <f t="shared" si="4"/>
        <v>0</v>
      </c>
      <c r="H120" s="52"/>
      <c r="I120" s="20"/>
      <c r="J120" s="20"/>
    </row>
    <row r="121" spans="2:10" ht="12.75" hidden="1" customHeight="1" outlineLevel="1" collapsed="1" x14ac:dyDescent="0.2">
      <c r="B121" s="396" t="s">
        <v>1947</v>
      </c>
      <c r="C121" s="380" t="s">
        <v>1948</v>
      </c>
      <c r="D121" s="49"/>
      <c r="E121" s="51"/>
      <c r="F121" s="51"/>
      <c r="G121" s="52">
        <f t="shared" si="4"/>
        <v>0</v>
      </c>
      <c r="H121" s="52"/>
      <c r="I121" s="20"/>
      <c r="J121" s="20"/>
    </row>
    <row r="122" spans="2:10" hidden="1" outlineLevel="2" x14ac:dyDescent="0.2">
      <c r="B122" s="382" t="s">
        <v>1949</v>
      </c>
      <c r="C122" s="380" t="s">
        <v>3676</v>
      </c>
      <c r="D122" s="49"/>
      <c r="E122" s="51"/>
      <c r="F122" s="51"/>
      <c r="G122" s="52">
        <f t="shared" si="4"/>
        <v>0</v>
      </c>
      <c r="H122" s="52"/>
      <c r="I122" s="20"/>
      <c r="J122" s="20"/>
    </row>
    <row r="123" spans="2:10" hidden="1" outlineLevel="2" x14ac:dyDescent="0.2">
      <c r="B123" s="382" t="s">
        <v>1950</v>
      </c>
      <c r="C123" s="380" t="s">
        <v>1175</v>
      </c>
      <c r="D123" s="49"/>
      <c r="E123" s="51"/>
      <c r="F123" s="51"/>
      <c r="G123" s="52">
        <f t="shared" si="4"/>
        <v>0</v>
      </c>
      <c r="H123" s="52"/>
      <c r="I123" s="20"/>
      <c r="J123" s="20"/>
    </row>
    <row r="124" spans="2:10" hidden="1" outlineLevel="2" x14ac:dyDescent="0.2">
      <c r="B124" s="382" t="s">
        <v>1951</v>
      </c>
      <c r="C124" s="380" t="s">
        <v>3362</v>
      </c>
      <c r="D124" s="49"/>
      <c r="E124" s="51"/>
      <c r="F124" s="51"/>
      <c r="G124" s="52">
        <f t="shared" si="4"/>
        <v>0</v>
      </c>
      <c r="H124" s="52"/>
      <c r="I124" s="20"/>
      <c r="J124" s="20"/>
    </row>
    <row r="125" spans="2:10" ht="12.75" hidden="1" customHeight="1" outlineLevel="1" collapsed="1" x14ac:dyDescent="0.2">
      <c r="B125" s="396" t="s">
        <v>1176</v>
      </c>
      <c r="C125" s="380" t="s">
        <v>1180</v>
      </c>
      <c r="D125" s="49"/>
      <c r="E125" s="51"/>
      <c r="F125" s="51"/>
      <c r="G125" s="52">
        <f t="shared" si="4"/>
        <v>0</v>
      </c>
      <c r="H125" s="52"/>
      <c r="I125" s="20"/>
      <c r="J125" s="20"/>
    </row>
    <row r="126" spans="2:10" hidden="1" outlineLevel="2" x14ac:dyDescent="0.2">
      <c r="B126" s="382" t="s">
        <v>1177</v>
      </c>
      <c r="C126" s="380" t="s">
        <v>3676</v>
      </c>
      <c r="D126" s="49"/>
      <c r="E126" s="51"/>
      <c r="F126" s="51"/>
      <c r="G126" s="52">
        <f t="shared" si="4"/>
        <v>0</v>
      </c>
      <c r="H126" s="52"/>
      <c r="I126" s="20"/>
      <c r="J126" s="20"/>
    </row>
    <row r="127" spans="2:10" hidden="1" outlineLevel="2" x14ac:dyDescent="0.2">
      <c r="B127" s="382" t="s">
        <v>1178</v>
      </c>
      <c r="C127" s="380" t="s">
        <v>1175</v>
      </c>
      <c r="D127" s="49"/>
      <c r="E127" s="51"/>
      <c r="F127" s="51"/>
      <c r="G127" s="52">
        <f t="shared" si="4"/>
        <v>0</v>
      </c>
      <c r="H127" s="52"/>
      <c r="I127" s="20"/>
      <c r="J127" s="20"/>
    </row>
    <row r="128" spans="2:10" hidden="1" outlineLevel="2" x14ac:dyDescent="0.2">
      <c r="B128" s="382" t="s">
        <v>1179</v>
      </c>
      <c r="C128" s="380" t="s">
        <v>3362</v>
      </c>
      <c r="D128" s="49"/>
      <c r="E128" s="51"/>
      <c r="F128" s="51"/>
      <c r="G128" s="52">
        <f t="shared" si="4"/>
        <v>0</v>
      </c>
      <c r="H128" s="52"/>
      <c r="I128" s="20"/>
      <c r="J128" s="20"/>
    </row>
    <row r="129" spans="2:10" ht="12.75" hidden="1" customHeight="1" outlineLevel="1" collapsed="1" x14ac:dyDescent="0.2">
      <c r="B129" s="396" t="s">
        <v>1181</v>
      </c>
      <c r="C129" s="380" t="s">
        <v>1186</v>
      </c>
      <c r="D129" s="49"/>
      <c r="E129" s="51"/>
      <c r="F129" s="51"/>
      <c r="G129" s="52">
        <f t="shared" si="4"/>
        <v>0</v>
      </c>
      <c r="H129" s="52"/>
      <c r="I129" s="20"/>
      <c r="J129" s="20"/>
    </row>
    <row r="130" spans="2:10" hidden="1" outlineLevel="2" x14ac:dyDescent="0.2">
      <c r="B130" s="382" t="s">
        <v>1182</v>
      </c>
      <c r="C130" s="380" t="s">
        <v>3676</v>
      </c>
      <c r="D130" s="49"/>
      <c r="E130" s="51"/>
      <c r="F130" s="51"/>
      <c r="G130" s="52">
        <f t="shared" si="4"/>
        <v>0</v>
      </c>
      <c r="H130" s="52"/>
      <c r="I130" s="20"/>
      <c r="J130" s="20"/>
    </row>
    <row r="131" spans="2:10" hidden="1" outlineLevel="2" x14ac:dyDescent="0.2">
      <c r="B131" s="382" t="s">
        <v>1183</v>
      </c>
      <c r="C131" s="530" t="s">
        <v>3091</v>
      </c>
      <c r="D131" s="49"/>
      <c r="E131" s="51"/>
      <c r="F131" s="51"/>
      <c r="G131" s="52">
        <f t="shared" si="4"/>
        <v>0</v>
      </c>
      <c r="H131" s="52"/>
      <c r="I131" s="20"/>
      <c r="J131" s="20"/>
    </row>
    <row r="132" spans="2:10" hidden="1" outlineLevel="2" x14ac:dyDescent="0.2">
      <c r="B132" s="382" t="s">
        <v>1184</v>
      </c>
      <c r="C132" s="380" t="s">
        <v>1175</v>
      </c>
      <c r="D132" s="49"/>
      <c r="E132" s="51"/>
      <c r="F132" s="51"/>
      <c r="G132" s="52">
        <f t="shared" si="4"/>
        <v>0</v>
      </c>
      <c r="H132" s="52"/>
      <c r="I132" s="20"/>
      <c r="J132" s="20"/>
    </row>
    <row r="133" spans="2:10" hidden="1" outlineLevel="2" x14ac:dyDescent="0.2">
      <c r="B133" s="382" t="s">
        <v>1185</v>
      </c>
      <c r="C133" s="380" t="s">
        <v>3362</v>
      </c>
      <c r="D133" s="49"/>
      <c r="E133" s="51"/>
      <c r="F133" s="51"/>
      <c r="G133" s="52">
        <f t="shared" si="4"/>
        <v>0</v>
      </c>
      <c r="H133" s="52"/>
      <c r="I133" s="20"/>
      <c r="J133" s="20"/>
    </row>
    <row r="134" spans="2:10" ht="12.75" hidden="1" customHeight="1" outlineLevel="1" collapsed="1" x14ac:dyDescent="0.2">
      <c r="B134" s="396" t="s">
        <v>1187</v>
      </c>
      <c r="C134" s="380" t="s">
        <v>3362</v>
      </c>
      <c r="D134" s="49"/>
      <c r="E134" s="51"/>
      <c r="F134" s="51"/>
      <c r="G134" s="52">
        <f t="shared" si="4"/>
        <v>0</v>
      </c>
      <c r="H134" s="52"/>
      <c r="I134" s="20"/>
      <c r="J134" s="20"/>
    </row>
    <row r="135" spans="2:10" hidden="1" outlineLevel="2" x14ac:dyDescent="0.2">
      <c r="B135" s="382" t="s">
        <v>1188</v>
      </c>
      <c r="C135" s="380" t="s">
        <v>3341</v>
      </c>
      <c r="D135" s="49"/>
      <c r="E135" s="51"/>
      <c r="F135" s="51"/>
      <c r="G135" s="52">
        <f t="shared" si="4"/>
        <v>0</v>
      </c>
      <c r="H135" s="52"/>
      <c r="I135" s="20"/>
      <c r="J135" s="20"/>
    </row>
    <row r="136" spans="2:10" hidden="1" outlineLevel="2" x14ac:dyDescent="0.2">
      <c r="B136" s="382" t="s">
        <v>1189</v>
      </c>
      <c r="C136" s="380" t="s">
        <v>3362</v>
      </c>
      <c r="D136" s="49"/>
      <c r="E136" s="51"/>
      <c r="F136" s="51"/>
      <c r="G136" s="52">
        <f t="shared" si="4"/>
        <v>0</v>
      </c>
      <c r="H136" s="52"/>
      <c r="I136" s="20"/>
      <c r="J136" s="20"/>
    </row>
    <row r="137" spans="2:10" ht="12.75" customHeight="1" x14ac:dyDescent="0.2">
      <c r="B137" s="392"/>
      <c r="C137" s="393"/>
      <c r="D137" s="268"/>
      <c r="E137" s="146"/>
      <c r="F137" s="146"/>
      <c r="G137" s="103"/>
      <c r="H137" s="103"/>
      <c r="I137" s="158"/>
      <c r="J137" s="159"/>
    </row>
    <row r="138" spans="2:10" s="153" customFormat="1" collapsed="1" x14ac:dyDescent="0.2">
      <c r="B138" s="348" t="s">
        <v>3438</v>
      </c>
      <c r="C138" s="349" t="s">
        <v>3450</v>
      </c>
      <c r="D138" s="49" t="s">
        <v>3339</v>
      </c>
      <c r="E138" s="51"/>
      <c r="F138" s="51"/>
      <c r="G138" s="52">
        <f>E138*F138</f>
        <v>0</v>
      </c>
      <c r="H138" s="52">
        <f>SUM(G138:G153)</f>
        <v>0</v>
      </c>
      <c r="I138" s="27"/>
      <c r="J138" s="27"/>
    </row>
    <row r="139" spans="2:10" ht="12.75" hidden="1" customHeight="1" outlineLevel="1" collapsed="1" x14ac:dyDescent="0.2">
      <c r="B139" s="396" t="s">
        <v>1190</v>
      </c>
      <c r="C139" s="530" t="s">
        <v>4125</v>
      </c>
      <c r="D139" s="49"/>
      <c r="E139" s="51"/>
      <c r="F139" s="51"/>
      <c r="G139" s="52">
        <f t="shared" ref="G139:G153" si="5">E139*F139</f>
        <v>0</v>
      </c>
      <c r="H139" s="52"/>
      <c r="I139" s="20"/>
      <c r="J139" s="20"/>
    </row>
    <row r="140" spans="2:10" hidden="1" outlineLevel="2" x14ac:dyDescent="0.2">
      <c r="B140" s="382" t="s">
        <v>1192</v>
      </c>
      <c r="C140" s="530" t="s">
        <v>1191</v>
      </c>
      <c r="D140" s="49"/>
      <c r="E140" s="51"/>
      <c r="F140" s="51"/>
      <c r="G140" s="52">
        <f t="shared" si="5"/>
        <v>0</v>
      </c>
      <c r="H140" s="52"/>
      <c r="I140" s="20"/>
      <c r="J140" s="20"/>
    </row>
    <row r="141" spans="2:10" hidden="1" outlineLevel="2" x14ac:dyDescent="0.2">
      <c r="B141" s="382" t="s">
        <v>1193</v>
      </c>
      <c r="C141" s="530" t="s">
        <v>1196</v>
      </c>
      <c r="D141" s="49"/>
      <c r="E141" s="51"/>
      <c r="F141" s="51"/>
      <c r="G141" s="52">
        <f t="shared" si="5"/>
        <v>0</v>
      </c>
      <c r="H141" s="52"/>
      <c r="I141" s="20"/>
      <c r="J141" s="20"/>
    </row>
    <row r="142" spans="2:10" hidden="1" outlineLevel="2" x14ac:dyDescent="0.2">
      <c r="B142" s="382" t="s">
        <v>1194</v>
      </c>
      <c r="C142" s="380" t="s">
        <v>3362</v>
      </c>
      <c r="D142" s="49"/>
      <c r="E142" s="51"/>
      <c r="F142" s="51"/>
      <c r="G142" s="52">
        <f t="shared" si="5"/>
        <v>0</v>
      </c>
      <c r="H142" s="52"/>
      <c r="I142" s="20"/>
      <c r="J142" s="20"/>
    </row>
    <row r="143" spans="2:10" ht="12.75" hidden="1" customHeight="1" outlineLevel="1" collapsed="1" x14ac:dyDescent="0.2">
      <c r="B143" s="396" t="s">
        <v>1195</v>
      </c>
      <c r="C143" s="530" t="s">
        <v>4126</v>
      </c>
      <c r="D143" s="49"/>
      <c r="E143" s="51"/>
      <c r="F143" s="51"/>
      <c r="G143" s="52">
        <f t="shared" si="5"/>
        <v>0</v>
      </c>
      <c r="H143" s="52"/>
      <c r="I143" s="20"/>
      <c r="J143" s="20"/>
    </row>
    <row r="144" spans="2:10" hidden="1" outlineLevel="2" x14ac:dyDescent="0.2">
      <c r="B144" s="382" t="s">
        <v>1197</v>
      </c>
      <c r="C144" s="530" t="s">
        <v>4127</v>
      </c>
      <c r="D144" s="49"/>
      <c r="E144" s="51"/>
      <c r="F144" s="51"/>
      <c r="G144" s="52">
        <f t="shared" si="5"/>
        <v>0</v>
      </c>
      <c r="H144" s="52"/>
      <c r="I144" s="20"/>
      <c r="J144" s="20"/>
    </row>
    <row r="145" spans="2:10" hidden="1" outlineLevel="2" x14ac:dyDescent="0.2">
      <c r="B145" s="382" t="s">
        <v>1198</v>
      </c>
      <c r="C145" s="530" t="s">
        <v>1196</v>
      </c>
      <c r="D145" s="49"/>
      <c r="E145" s="51"/>
      <c r="F145" s="51"/>
      <c r="G145" s="52">
        <f t="shared" si="5"/>
        <v>0</v>
      </c>
      <c r="H145" s="52"/>
      <c r="I145" s="20"/>
      <c r="J145" s="20"/>
    </row>
    <row r="146" spans="2:10" hidden="1" outlineLevel="2" x14ac:dyDescent="0.2">
      <c r="B146" s="382" t="s">
        <v>1199</v>
      </c>
      <c r="C146" s="380" t="s">
        <v>3362</v>
      </c>
      <c r="D146" s="49"/>
      <c r="E146" s="51"/>
      <c r="F146" s="51"/>
      <c r="G146" s="52">
        <f t="shared" si="5"/>
        <v>0</v>
      </c>
      <c r="H146" s="52"/>
      <c r="I146" s="20"/>
      <c r="J146" s="20"/>
    </row>
    <row r="147" spans="2:10" ht="12.75" hidden="1" customHeight="1" outlineLevel="1" x14ac:dyDescent="0.2">
      <c r="B147" s="396" t="s">
        <v>2773</v>
      </c>
      <c r="C147" s="530" t="s">
        <v>4128</v>
      </c>
      <c r="D147" s="49"/>
      <c r="E147" s="51"/>
      <c r="F147" s="51"/>
      <c r="G147" s="52">
        <f t="shared" si="5"/>
        <v>0</v>
      </c>
      <c r="H147" s="52"/>
      <c r="I147" s="20"/>
      <c r="J147" s="20"/>
    </row>
    <row r="148" spans="2:10" ht="12.75" hidden="1" customHeight="1" outlineLevel="1" collapsed="1" x14ac:dyDescent="0.2">
      <c r="B148" s="396" t="s">
        <v>2774</v>
      </c>
      <c r="C148" s="530" t="s">
        <v>878</v>
      </c>
      <c r="D148" s="49"/>
      <c r="E148" s="51"/>
      <c r="F148" s="51"/>
      <c r="G148" s="52">
        <f t="shared" si="5"/>
        <v>0</v>
      </c>
      <c r="H148" s="52"/>
      <c r="I148" s="20"/>
      <c r="J148" s="20"/>
    </row>
    <row r="149" spans="2:10" hidden="1" outlineLevel="2" x14ac:dyDescent="0.2">
      <c r="B149" s="382" t="s">
        <v>2775</v>
      </c>
      <c r="C149" s="530" t="s">
        <v>879</v>
      </c>
      <c r="D149" s="49"/>
      <c r="E149" s="51"/>
      <c r="F149" s="51"/>
      <c r="G149" s="52">
        <f t="shared" si="5"/>
        <v>0</v>
      </c>
      <c r="H149" s="52"/>
      <c r="I149" s="20"/>
      <c r="J149" s="20"/>
    </row>
    <row r="150" spans="2:10" hidden="1" outlineLevel="2" x14ac:dyDescent="0.2">
      <c r="B150" s="382" t="s">
        <v>2776</v>
      </c>
      <c r="C150" s="380" t="s">
        <v>3362</v>
      </c>
      <c r="D150" s="49"/>
      <c r="E150" s="51"/>
      <c r="F150" s="51"/>
      <c r="G150" s="52">
        <f t="shared" si="5"/>
        <v>0</v>
      </c>
      <c r="H150" s="52"/>
      <c r="I150" s="20"/>
      <c r="J150" s="20"/>
    </row>
    <row r="151" spans="2:10" ht="12.75" hidden="1" customHeight="1" outlineLevel="1" collapsed="1" x14ac:dyDescent="0.2">
      <c r="B151" s="396" t="s">
        <v>880</v>
      </c>
      <c r="C151" s="380" t="s">
        <v>3362</v>
      </c>
      <c r="D151" s="49"/>
      <c r="E151" s="51"/>
      <c r="F151" s="51"/>
      <c r="G151" s="52">
        <f t="shared" si="5"/>
        <v>0</v>
      </c>
      <c r="H151" s="52"/>
      <c r="I151" s="20"/>
      <c r="J151" s="20"/>
    </row>
    <row r="152" spans="2:10" hidden="1" outlineLevel="2" x14ac:dyDescent="0.2">
      <c r="B152" s="382" t="s">
        <v>881</v>
      </c>
      <c r="C152" s="380" t="s">
        <v>3341</v>
      </c>
      <c r="D152" s="49"/>
      <c r="E152" s="51"/>
      <c r="F152" s="51"/>
      <c r="G152" s="52">
        <f t="shared" si="5"/>
        <v>0</v>
      </c>
      <c r="H152" s="52"/>
      <c r="I152" s="20"/>
      <c r="J152" s="20"/>
    </row>
    <row r="153" spans="2:10" hidden="1" outlineLevel="2" x14ac:dyDescent="0.2">
      <c r="B153" s="382" t="s">
        <v>882</v>
      </c>
      <c r="C153" s="380" t="s">
        <v>3362</v>
      </c>
      <c r="D153" s="49"/>
      <c r="E153" s="51"/>
      <c r="F153" s="51"/>
      <c r="G153" s="52">
        <f t="shared" si="5"/>
        <v>0</v>
      </c>
      <c r="H153" s="52"/>
      <c r="I153" s="20"/>
      <c r="J153" s="20"/>
    </row>
    <row r="154" spans="2:10" ht="12.75" customHeight="1" x14ac:dyDescent="0.2">
      <c r="B154" s="392"/>
      <c r="C154" s="393"/>
      <c r="D154" s="268"/>
      <c r="E154" s="146"/>
      <c r="F154" s="146"/>
      <c r="G154" s="103"/>
      <c r="H154" s="103"/>
      <c r="I154" s="158"/>
      <c r="J154" s="159"/>
    </row>
    <row r="155" spans="2:10" s="153" customFormat="1" collapsed="1" x14ac:dyDescent="0.2">
      <c r="B155" s="348" t="s">
        <v>3439</v>
      </c>
      <c r="C155" s="533" t="s">
        <v>4129</v>
      </c>
      <c r="D155" s="49" t="s">
        <v>3339</v>
      </c>
      <c r="E155" s="51"/>
      <c r="F155" s="51"/>
      <c r="G155" s="52">
        <f>E155*F155</f>
        <v>0</v>
      </c>
      <c r="H155" s="52">
        <f>SUM(G155:G161)</f>
        <v>0</v>
      </c>
      <c r="I155" s="27"/>
      <c r="J155" s="27"/>
    </row>
    <row r="156" spans="2:10" ht="12.75" hidden="1" customHeight="1" outlineLevel="1" collapsed="1" x14ac:dyDescent="0.2">
      <c r="B156" s="396" t="s">
        <v>883</v>
      </c>
      <c r="C156" s="380" t="s">
        <v>3341</v>
      </c>
      <c r="D156" s="49"/>
      <c r="E156" s="51"/>
      <c r="F156" s="51"/>
      <c r="G156" s="52">
        <f t="shared" ref="G156:G161" si="6">E156*F156</f>
        <v>0</v>
      </c>
      <c r="H156" s="52"/>
      <c r="I156" s="20"/>
      <c r="J156" s="20"/>
    </row>
    <row r="157" spans="2:10" hidden="1" outlineLevel="2" x14ac:dyDescent="0.2">
      <c r="B157" s="382" t="s">
        <v>885</v>
      </c>
      <c r="C157" s="380" t="s">
        <v>3341</v>
      </c>
      <c r="D157" s="49"/>
      <c r="E157" s="51"/>
      <c r="F157" s="51"/>
      <c r="G157" s="52">
        <f t="shared" si="6"/>
        <v>0</v>
      </c>
      <c r="H157" s="52"/>
      <c r="I157" s="20"/>
      <c r="J157" s="20"/>
    </row>
    <row r="158" spans="2:10" hidden="1" outlineLevel="2" x14ac:dyDescent="0.2">
      <c r="B158" s="382" t="s">
        <v>886</v>
      </c>
      <c r="C158" s="380" t="s">
        <v>3362</v>
      </c>
      <c r="D158" s="49"/>
      <c r="E158" s="51"/>
      <c r="F158" s="51"/>
      <c r="G158" s="52">
        <f t="shared" si="6"/>
        <v>0</v>
      </c>
      <c r="H158" s="52"/>
      <c r="I158" s="20"/>
      <c r="J158" s="20"/>
    </row>
    <row r="159" spans="2:10" hidden="1" outlineLevel="1" collapsed="1" x14ac:dyDescent="0.2">
      <c r="B159" s="396" t="s">
        <v>884</v>
      </c>
      <c r="C159" s="380" t="s">
        <v>3362</v>
      </c>
      <c r="D159" s="49"/>
      <c r="E159" s="51"/>
      <c r="F159" s="51"/>
      <c r="G159" s="52">
        <f t="shared" si="6"/>
        <v>0</v>
      </c>
      <c r="H159" s="52"/>
      <c r="I159" s="20"/>
      <c r="J159" s="20"/>
    </row>
    <row r="160" spans="2:10" hidden="1" outlineLevel="2" x14ac:dyDescent="0.2">
      <c r="B160" s="382" t="s">
        <v>887</v>
      </c>
      <c r="C160" s="380" t="s">
        <v>3341</v>
      </c>
      <c r="D160" s="49"/>
      <c r="E160" s="51"/>
      <c r="F160" s="51"/>
      <c r="G160" s="52">
        <f t="shared" si="6"/>
        <v>0</v>
      </c>
      <c r="H160" s="52"/>
      <c r="I160" s="20"/>
      <c r="J160" s="20"/>
    </row>
    <row r="161" spans="2:10" hidden="1" outlineLevel="2" x14ac:dyDescent="0.2">
      <c r="B161" s="382" t="s">
        <v>888</v>
      </c>
      <c r="C161" s="380" t="s">
        <v>3362</v>
      </c>
      <c r="D161" s="49"/>
      <c r="E161" s="51"/>
      <c r="F161" s="51"/>
      <c r="G161" s="52">
        <f t="shared" si="6"/>
        <v>0</v>
      </c>
      <c r="H161" s="52"/>
      <c r="I161" s="20"/>
      <c r="J161" s="20"/>
    </row>
    <row r="162" spans="2:10" ht="12.75" customHeight="1" x14ac:dyDescent="0.2">
      <c r="B162" s="437"/>
      <c r="C162" s="438"/>
      <c r="D162" s="268"/>
      <c r="E162" s="146"/>
      <c r="F162" s="146"/>
      <c r="G162" s="103"/>
      <c r="H162" s="103"/>
      <c r="I162" s="158"/>
      <c r="J162" s="159"/>
    </row>
    <row r="163" spans="2:10" ht="12.75" customHeight="1" x14ac:dyDescent="0.2">
      <c r="B163" s="394" t="s">
        <v>4384</v>
      </c>
      <c r="C163" s="534" t="s">
        <v>4130</v>
      </c>
      <c r="D163" s="49" t="s">
        <v>3339</v>
      </c>
      <c r="E163" s="51"/>
      <c r="F163" s="51"/>
      <c r="G163" s="52">
        <f>E163*F163</f>
        <v>0</v>
      </c>
      <c r="H163" s="52">
        <f>SUM(G163:G166)</f>
        <v>0</v>
      </c>
      <c r="I163" s="27"/>
      <c r="J163" s="27"/>
    </row>
    <row r="164" spans="2:10" ht="12.75" customHeight="1" x14ac:dyDescent="0.2">
      <c r="B164" s="396" t="s">
        <v>4385</v>
      </c>
      <c r="C164" s="380" t="s">
        <v>3341</v>
      </c>
      <c r="D164" s="49"/>
      <c r="E164" s="51"/>
      <c r="F164" s="51"/>
      <c r="G164" s="52">
        <f>E164*F164</f>
        <v>0</v>
      </c>
      <c r="H164" s="52"/>
      <c r="I164" s="27"/>
      <c r="J164" s="436"/>
    </row>
    <row r="165" spans="2:10" ht="12.75" customHeight="1" x14ac:dyDescent="0.2">
      <c r="B165" s="382" t="s">
        <v>4386</v>
      </c>
      <c r="C165" s="380" t="s">
        <v>3341</v>
      </c>
      <c r="D165" s="49"/>
      <c r="E165" s="51"/>
      <c r="F165" s="51"/>
      <c r="G165" s="52">
        <f>E165*F165</f>
        <v>0</v>
      </c>
      <c r="H165" s="52"/>
      <c r="I165" s="27"/>
      <c r="J165" s="436"/>
    </row>
    <row r="166" spans="2:10" ht="12.75" customHeight="1" x14ac:dyDescent="0.2">
      <c r="B166" s="382" t="s">
        <v>4387</v>
      </c>
      <c r="C166" s="380" t="s">
        <v>3362</v>
      </c>
      <c r="D166" s="49"/>
      <c r="E166" s="51"/>
      <c r="F166" s="51"/>
      <c r="G166" s="52">
        <f>E166*F166</f>
        <v>0</v>
      </c>
      <c r="H166" s="52"/>
      <c r="I166" s="434"/>
      <c r="J166" s="435"/>
    </row>
    <row r="167" spans="2:10" ht="12.75" customHeight="1" x14ac:dyDescent="0.2">
      <c r="B167" s="392"/>
      <c r="C167" s="393"/>
      <c r="D167" s="268"/>
      <c r="E167" s="146"/>
      <c r="F167" s="146"/>
      <c r="G167" s="103"/>
      <c r="H167" s="103"/>
      <c r="I167" s="158"/>
      <c r="J167" s="159"/>
    </row>
    <row r="168" spans="2:10" s="153" customFormat="1" collapsed="1" x14ac:dyDescent="0.2">
      <c r="B168" s="394" t="s">
        <v>3440</v>
      </c>
      <c r="C168" s="395" t="s">
        <v>3362</v>
      </c>
      <c r="D168" s="49" t="s">
        <v>3339</v>
      </c>
      <c r="E168" s="51"/>
      <c r="F168" s="51"/>
      <c r="G168" s="52">
        <f>E168*F168</f>
        <v>0</v>
      </c>
      <c r="H168" s="52">
        <f>SUM(G168:G170)</f>
        <v>0</v>
      </c>
      <c r="I168" s="27"/>
      <c r="J168" s="27"/>
    </row>
    <row r="169" spans="2:10" hidden="1" outlineLevel="1" x14ac:dyDescent="0.2">
      <c r="B169" s="382" t="s">
        <v>889</v>
      </c>
      <c r="C169" s="380" t="s">
        <v>3341</v>
      </c>
      <c r="D169" s="49" t="s">
        <v>3339</v>
      </c>
      <c r="E169" s="51"/>
      <c r="F169" s="51"/>
      <c r="G169" s="52">
        <f>E169*F169</f>
        <v>0</v>
      </c>
      <c r="H169" s="52"/>
      <c r="I169" s="20"/>
      <c r="J169" s="20"/>
    </row>
    <row r="170" spans="2:10" hidden="1" outlineLevel="1" x14ac:dyDescent="0.2">
      <c r="B170" s="382" t="s">
        <v>890</v>
      </c>
      <c r="C170" s="380" t="s">
        <v>3362</v>
      </c>
      <c r="D170" s="49" t="s">
        <v>3339</v>
      </c>
      <c r="E170" s="51"/>
      <c r="F170" s="51"/>
      <c r="G170" s="52">
        <f>E170*F170</f>
        <v>0</v>
      </c>
      <c r="H170" s="52"/>
      <c r="I170" s="20"/>
      <c r="J170" s="20"/>
    </row>
    <row r="171" spans="2:10" x14ac:dyDescent="0.2">
      <c r="B171" s="254"/>
      <c r="C171" s="234"/>
      <c r="D171" s="387"/>
      <c r="E171" s="236"/>
      <c r="F171" s="237"/>
      <c r="G171" s="46"/>
      <c r="H171" s="46"/>
      <c r="I171" s="238"/>
      <c r="J171" s="20"/>
    </row>
    <row r="172" spans="2:10" ht="15" customHeight="1" thickBot="1" x14ac:dyDescent="0.25">
      <c r="B172" s="388" t="s">
        <v>3430</v>
      </c>
      <c r="C172" s="389" t="s">
        <v>3444</v>
      </c>
      <c r="D172" s="288"/>
      <c r="E172" s="242"/>
      <c r="F172" s="243"/>
      <c r="G172" s="244"/>
      <c r="H172" s="244"/>
      <c r="I172" s="244">
        <f>SUM(H5:H170)</f>
        <v>0</v>
      </c>
      <c r="J172" s="138"/>
    </row>
    <row r="173" spans="2:10" ht="8.25" customHeight="1" x14ac:dyDescent="0.2">
      <c r="I173" s="2"/>
      <c r="J173" s="2"/>
    </row>
    <row r="174" spans="2:10" x14ac:dyDescent="0.2">
      <c r="J174" s="2"/>
    </row>
    <row r="175" spans="2:10" x14ac:dyDescent="0.2">
      <c r="J175" s="2"/>
    </row>
    <row r="176" spans="2:10" x14ac:dyDescent="0.2">
      <c r="J176" s="2"/>
    </row>
    <row r="177" spans="10:10" x14ac:dyDescent="0.2">
      <c r="J177" s="2"/>
    </row>
    <row r="178" spans="10:10" x14ac:dyDescent="0.2">
      <c r="J178" s="2"/>
    </row>
    <row r="179" spans="10:10" x14ac:dyDescent="0.2">
      <c r="J179" s="2"/>
    </row>
    <row r="180" spans="10:10" x14ac:dyDescent="0.2">
      <c r="J180" s="2"/>
    </row>
    <row r="181" spans="10:10" x14ac:dyDescent="0.2">
      <c r="J181" s="2"/>
    </row>
    <row r="182" spans="10:10" x14ac:dyDescent="0.2">
      <c r="J182" s="2"/>
    </row>
    <row r="183" spans="10:10" x14ac:dyDescent="0.2">
      <c r="J183" s="2"/>
    </row>
    <row r="184" spans="10:10" x14ac:dyDescent="0.2">
      <c r="J184" s="2"/>
    </row>
    <row r="185" spans="10:10" x14ac:dyDescent="0.2">
      <c r="J185" s="2"/>
    </row>
    <row r="186" spans="10:10" x14ac:dyDescent="0.2">
      <c r="J186" s="2"/>
    </row>
    <row r="187" spans="10:10" x14ac:dyDescent="0.2">
      <c r="J187" s="2"/>
    </row>
    <row r="188" spans="10:10" x14ac:dyDescent="0.2">
      <c r="J188" s="2"/>
    </row>
    <row r="189" spans="10:10" x14ac:dyDescent="0.2">
      <c r="J189" s="2"/>
    </row>
    <row r="190" spans="10:10" x14ac:dyDescent="0.2">
      <c r="J190" s="2"/>
    </row>
    <row r="191" spans="10:10" x14ac:dyDescent="0.2">
      <c r="J191" s="2"/>
    </row>
    <row r="192" spans="10:10" x14ac:dyDescent="0.2">
      <c r="J192" s="2"/>
    </row>
    <row r="193" spans="10:10" x14ac:dyDescent="0.2">
      <c r="J193" s="2"/>
    </row>
    <row r="194" spans="10:10" x14ac:dyDescent="0.2">
      <c r="J194" s="2"/>
    </row>
    <row r="195" spans="10:10" x14ac:dyDescent="0.2">
      <c r="J195" s="2"/>
    </row>
  </sheetData>
  <phoneticPr fontId="2" type="noConversion"/>
  <pageMargins left="0.47244094488188981" right="0.19685039370078741" top="0.82677165354330717" bottom="0.82677165354330717" header="0.51181102362204722" footer="0.39370078740157483"/>
  <pageSetup paperSize="9" scale="77" orientation="portrait" r:id="rId1"/>
  <headerFooter alignWithMargins="0">
    <oddFooter>&amp;C&amp;8Dette dokumentet er basert på mal STY-600500, rev. 005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J140"/>
  <sheetViews>
    <sheetView workbookViewId="0">
      <selection activeCell="K128" sqref="K128"/>
    </sheetView>
  </sheetViews>
  <sheetFormatPr defaultColWidth="11.42578125" defaultRowHeight="13.5" outlineLevelRow="3" x14ac:dyDescent="0.2"/>
  <cols>
    <col min="1" max="1" width="2.5703125" style="2" customWidth="1"/>
    <col min="2" max="2" width="11.140625" style="1" customWidth="1"/>
    <col min="3" max="3" width="35.42578125" style="2" customWidth="1"/>
    <col min="4" max="4" width="6.7109375" style="2" customWidth="1"/>
    <col min="5" max="5" width="9" style="3" customWidth="1"/>
    <col min="6" max="6" width="9.28515625" style="217" customWidth="1"/>
    <col min="7" max="7" width="11.42578125" style="3"/>
    <col min="8" max="8" width="13" style="3" customWidth="1"/>
    <col min="9" max="9" width="12.7109375" style="3" customWidth="1"/>
    <col min="10" max="10" width="18" style="3" customWidth="1"/>
    <col min="11" max="16384" width="11.42578125" style="2"/>
  </cols>
  <sheetData>
    <row r="1" spans="2:10" ht="9.75" customHeight="1" x14ac:dyDescent="0.2">
      <c r="I1" s="2"/>
    </row>
    <row r="2" spans="2:10" ht="28.5" customHeight="1" x14ac:dyDescent="0.2">
      <c r="B2" s="94" t="s">
        <v>1960</v>
      </c>
      <c r="C2" s="33" t="s">
        <v>1995</v>
      </c>
      <c r="D2" s="34" t="s">
        <v>1992</v>
      </c>
      <c r="E2" s="35" t="s">
        <v>1993</v>
      </c>
      <c r="F2" s="139" t="s">
        <v>1994</v>
      </c>
      <c r="G2" s="35" t="s">
        <v>1962</v>
      </c>
      <c r="H2" s="36" t="s">
        <v>3351</v>
      </c>
      <c r="I2" s="35" t="s">
        <v>1963</v>
      </c>
      <c r="J2" s="35" t="s">
        <v>3342</v>
      </c>
    </row>
    <row r="3" spans="2:10" x14ac:dyDescent="0.2">
      <c r="B3" s="348" t="s">
        <v>3431</v>
      </c>
      <c r="C3" s="349" t="s">
        <v>1998</v>
      </c>
      <c r="D3" s="30"/>
      <c r="E3" s="67"/>
      <c r="F3" s="142"/>
      <c r="G3" s="20"/>
      <c r="H3" s="20"/>
      <c r="I3" s="20"/>
      <c r="J3" s="41"/>
    </row>
    <row r="4" spans="2:10" x14ac:dyDescent="0.2">
      <c r="B4" s="498"/>
      <c r="C4" s="499"/>
      <c r="D4" s="30"/>
      <c r="E4" s="67"/>
      <c r="F4" s="142"/>
      <c r="G4" s="20"/>
      <c r="H4" s="20"/>
      <c r="I4" s="20"/>
      <c r="J4" s="494"/>
    </row>
    <row r="5" spans="2:10" x14ac:dyDescent="0.2">
      <c r="B5" s="498"/>
      <c r="C5" s="477" t="s">
        <v>4901</v>
      </c>
      <c r="D5" s="478" t="s">
        <v>3340</v>
      </c>
      <c r="E5" s="479"/>
      <c r="F5" s="480">
        <f>+H7+H9+H36+H47+H53+H72+H108+H115</f>
        <v>0</v>
      </c>
      <c r="G5" s="481">
        <f>E5*F5</f>
        <v>0</v>
      </c>
      <c r="H5" s="481">
        <f>+G5</f>
        <v>0</v>
      </c>
      <c r="I5" s="20"/>
      <c r="J5" s="494"/>
    </row>
    <row r="6" spans="2:10" ht="12.75" customHeight="1" x14ac:dyDescent="0.2">
      <c r="B6" s="392"/>
      <c r="C6" s="393"/>
      <c r="D6" s="268"/>
      <c r="E6" s="146"/>
      <c r="F6" s="146"/>
      <c r="G6" s="103"/>
      <c r="H6" s="103"/>
      <c r="I6" s="158"/>
      <c r="J6" s="159"/>
    </row>
    <row r="7" spans="2:10" s="153" customFormat="1" x14ac:dyDescent="0.2">
      <c r="B7" s="394" t="s">
        <v>3441</v>
      </c>
      <c r="C7" s="395" t="s">
        <v>3446</v>
      </c>
      <c r="D7" s="49" t="s">
        <v>3339</v>
      </c>
      <c r="E7" s="51"/>
      <c r="F7" s="51"/>
      <c r="G7" s="52">
        <f>E7*F7</f>
        <v>0</v>
      </c>
      <c r="H7" s="52">
        <f>SUM(G7:G7)</f>
        <v>0</v>
      </c>
      <c r="I7" s="27"/>
      <c r="J7" s="27"/>
    </row>
    <row r="8" spans="2:10" ht="12.75" customHeight="1" x14ac:dyDescent="0.2">
      <c r="B8" s="392"/>
      <c r="C8" s="393"/>
      <c r="D8" s="268"/>
      <c r="E8" s="146"/>
      <c r="F8" s="146"/>
      <c r="G8" s="103"/>
      <c r="H8" s="103"/>
      <c r="I8" s="158"/>
      <c r="J8" s="159"/>
    </row>
    <row r="9" spans="2:10" s="153" customFormat="1" collapsed="1" x14ac:dyDescent="0.2">
      <c r="B9" s="348" t="s">
        <v>3442</v>
      </c>
      <c r="C9" s="349" t="s">
        <v>3428</v>
      </c>
      <c r="D9" s="49" t="s">
        <v>3339</v>
      </c>
      <c r="E9" s="51"/>
      <c r="F9" s="51"/>
      <c r="G9" s="52">
        <f>E9*F9</f>
        <v>0</v>
      </c>
      <c r="H9" s="52">
        <f>SUM(G9:G34)</f>
        <v>0</v>
      </c>
      <c r="I9" s="27"/>
      <c r="J9" s="27"/>
    </row>
    <row r="10" spans="2:10" hidden="1" outlineLevel="1" collapsed="1" x14ac:dyDescent="0.2">
      <c r="B10" s="382" t="s">
        <v>891</v>
      </c>
      <c r="C10" s="380" t="s">
        <v>896</v>
      </c>
      <c r="D10" s="49"/>
      <c r="E10" s="51"/>
      <c r="F10" s="51"/>
      <c r="G10" s="52">
        <f t="shared" ref="G10:G58" si="0">E10*F10</f>
        <v>0</v>
      </c>
      <c r="H10" s="52"/>
      <c r="I10" s="20"/>
      <c r="J10" s="20"/>
    </row>
    <row r="11" spans="2:10" hidden="1" outlineLevel="2" x14ac:dyDescent="0.2">
      <c r="B11" s="382" t="s">
        <v>892</v>
      </c>
      <c r="C11" s="380" t="s">
        <v>897</v>
      </c>
      <c r="D11" s="49"/>
      <c r="E11" s="51"/>
      <c r="F11" s="51"/>
      <c r="G11" s="52">
        <f t="shared" si="0"/>
        <v>0</v>
      </c>
      <c r="H11" s="52"/>
      <c r="I11" s="20"/>
      <c r="J11" s="20"/>
    </row>
    <row r="12" spans="2:10" hidden="1" outlineLevel="2" x14ac:dyDescent="0.2">
      <c r="B12" s="382" t="s">
        <v>893</v>
      </c>
      <c r="C12" s="380" t="s">
        <v>898</v>
      </c>
      <c r="D12" s="49"/>
      <c r="E12" s="51"/>
      <c r="F12" s="51"/>
      <c r="G12" s="52">
        <f t="shared" si="0"/>
        <v>0</v>
      </c>
      <c r="H12" s="52"/>
      <c r="I12" s="20"/>
      <c r="J12" s="20"/>
    </row>
    <row r="13" spans="2:10" hidden="1" outlineLevel="2" x14ac:dyDescent="0.2">
      <c r="B13" s="382" t="s">
        <v>894</v>
      </c>
      <c r="C13" s="380" t="s">
        <v>899</v>
      </c>
      <c r="D13" s="49"/>
      <c r="E13" s="51"/>
      <c r="F13" s="51"/>
      <c r="G13" s="52">
        <f t="shared" si="0"/>
        <v>0</v>
      </c>
      <c r="H13" s="52"/>
      <c r="I13" s="20"/>
      <c r="J13" s="20"/>
    </row>
    <row r="14" spans="2:10" hidden="1" outlineLevel="2" x14ac:dyDescent="0.2">
      <c r="B14" s="382" t="s">
        <v>4388</v>
      </c>
      <c r="C14" s="530" t="s">
        <v>4131</v>
      </c>
      <c r="D14" s="49"/>
      <c r="E14" s="51"/>
      <c r="F14" s="51"/>
      <c r="G14" s="52">
        <f t="shared" si="0"/>
        <v>0</v>
      </c>
      <c r="H14" s="52"/>
      <c r="I14" s="20"/>
      <c r="J14" s="20"/>
    </row>
    <row r="15" spans="2:10" hidden="1" outlineLevel="2" x14ac:dyDescent="0.2">
      <c r="B15" s="382" t="s">
        <v>895</v>
      </c>
      <c r="C15" s="380" t="s">
        <v>3362</v>
      </c>
      <c r="D15" s="49"/>
      <c r="E15" s="51"/>
      <c r="F15" s="51"/>
      <c r="G15" s="52">
        <f t="shared" si="0"/>
        <v>0</v>
      </c>
      <c r="H15" s="52"/>
      <c r="I15" s="20"/>
      <c r="J15" s="20"/>
    </row>
    <row r="16" spans="2:10" hidden="1" outlineLevel="1" collapsed="1" x14ac:dyDescent="0.2">
      <c r="B16" s="382" t="s">
        <v>900</v>
      </c>
      <c r="C16" s="380" t="s">
        <v>3650</v>
      </c>
      <c r="D16" s="49"/>
      <c r="E16" s="51"/>
      <c r="F16" s="51"/>
      <c r="G16" s="52">
        <f t="shared" si="0"/>
        <v>0</v>
      </c>
      <c r="H16" s="52"/>
      <c r="I16" s="20"/>
      <c r="J16" s="20"/>
    </row>
    <row r="17" spans="2:10" hidden="1" outlineLevel="2" x14ac:dyDescent="0.2">
      <c r="B17" s="382" t="s">
        <v>901</v>
      </c>
      <c r="C17" s="530" t="s">
        <v>4132</v>
      </c>
      <c r="D17" s="49"/>
      <c r="E17" s="51"/>
      <c r="F17" s="51"/>
      <c r="G17" s="52">
        <f t="shared" si="0"/>
        <v>0</v>
      </c>
      <c r="H17" s="52"/>
      <c r="I17" s="20"/>
      <c r="J17" s="20"/>
    </row>
    <row r="18" spans="2:10" hidden="1" outlineLevel="2" x14ac:dyDescent="0.2">
      <c r="B18" s="382" t="s">
        <v>902</v>
      </c>
      <c r="C18" s="530" t="s">
        <v>4133</v>
      </c>
      <c r="D18" s="49"/>
      <c r="E18" s="51"/>
      <c r="F18" s="51"/>
      <c r="G18" s="52">
        <f t="shared" si="0"/>
        <v>0</v>
      </c>
      <c r="H18" s="52"/>
      <c r="I18" s="20"/>
      <c r="J18" s="20"/>
    </row>
    <row r="19" spans="2:10" hidden="1" outlineLevel="2" x14ac:dyDescent="0.2">
      <c r="B19" s="382" t="s">
        <v>903</v>
      </c>
      <c r="C19" s="530" t="s">
        <v>4134</v>
      </c>
      <c r="D19" s="49"/>
      <c r="E19" s="51"/>
      <c r="F19" s="51"/>
      <c r="G19" s="52">
        <f t="shared" si="0"/>
        <v>0</v>
      </c>
      <c r="H19" s="52"/>
      <c r="I19" s="20"/>
      <c r="J19" s="20"/>
    </row>
    <row r="20" spans="2:10" hidden="1" outlineLevel="2" x14ac:dyDescent="0.2">
      <c r="B20" s="382" t="s">
        <v>904</v>
      </c>
      <c r="C20" s="530" t="s">
        <v>4135</v>
      </c>
      <c r="D20" s="49"/>
      <c r="E20" s="51"/>
      <c r="F20" s="51"/>
      <c r="G20" s="52">
        <f t="shared" si="0"/>
        <v>0</v>
      </c>
      <c r="H20" s="52"/>
      <c r="I20" s="20"/>
      <c r="J20" s="20"/>
    </row>
    <row r="21" spans="2:10" hidden="1" outlineLevel="2" x14ac:dyDescent="0.2">
      <c r="B21" s="382" t="s">
        <v>906</v>
      </c>
      <c r="C21" s="530" t="s">
        <v>4136</v>
      </c>
      <c r="D21" s="49"/>
      <c r="E21" s="51"/>
      <c r="F21" s="51"/>
      <c r="G21" s="52">
        <f t="shared" si="0"/>
        <v>0</v>
      </c>
      <c r="H21" s="52"/>
      <c r="I21" s="20"/>
      <c r="J21" s="20"/>
    </row>
    <row r="22" spans="2:10" hidden="1" outlineLevel="2" x14ac:dyDescent="0.2">
      <c r="B22" s="382" t="s">
        <v>907</v>
      </c>
      <c r="C22" s="530" t="s">
        <v>4137</v>
      </c>
      <c r="D22" s="49"/>
      <c r="E22" s="51"/>
      <c r="F22" s="51"/>
      <c r="G22" s="52">
        <f t="shared" si="0"/>
        <v>0</v>
      </c>
      <c r="H22" s="52"/>
      <c r="I22" s="20"/>
      <c r="J22" s="20"/>
    </row>
    <row r="23" spans="2:10" hidden="1" outlineLevel="2" x14ac:dyDescent="0.2">
      <c r="B23" s="382" t="s">
        <v>4389</v>
      </c>
      <c r="C23" s="530" t="s">
        <v>4138</v>
      </c>
      <c r="D23" s="49"/>
      <c r="E23" s="51"/>
      <c r="F23" s="51"/>
      <c r="G23" s="52">
        <f t="shared" si="0"/>
        <v>0</v>
      </c>
      <c r="H23" s="52"/>
      <c r="I23" s="20"/>
      <c r="J23" s="20"/>
    </row>
    <row r="24" spans="2:10" hidden="1" outlineLevel="2" x14ac:dyDescent="0.2">
      <c r="B24" s="382" t="s">
        <v>4390</v>
      </c>
      <c r="C24" s="530" t="s">
        <v>4139</v>
      </c>
      <c r="D24" s="49"/>
      <c r="E24" s="51"/>
      <c r="F24" s="51"/>
      <c r="G24" s="52">
        <f t="shared" si="0"/>
        <v>0</v>
      </c>
      <c r="H24" s="52"/>
      <c r="I24" s="20"/>
      <c r="J24" s="20"/>
    </row>
    <row r="25" spans="2:10" hidden="1" outlineLevel="2" x14ac:dyDescent="0.2">
      <c r="B25" s="382" t="s">
        <v>905</v>
      </c>
      <c r="C25" s="380" t="s">
        <v>3362</v>
      </c>
      <c r="D25" s="49"/>
      <c r="E25" s="51"/>
      <c r="F25" s="51"/>
      <c r="G25" s="52">
        <f t="shared" si="0"/>
        <v>0</v>
      </c>
      <c r="H25" s="52"/>
      <c r="I25" s="20"/>
      <c r="J25" s="20"/>
    </row>
    <row r="26" spans="2:10" hidden="1" outlineLevel="1" collapsed="1" x14ac:dyDescent="0.2">
      <c r="B26" s="382" t="s">
        <v>908</v>
      </c>
      <c r="C26" s="380" t="s">
        <v>911</v>
      </c>
      <c r="D26" s="49"/>
      <c r="E26" s="51"/>
      <c r="F26" s="51"/>
      <c r="G26" s="52">
        <f t="shared" si="0"/>
        <v>0</v>
      </c>
      <c r="H26" s="52"/>
      <c r="I26" s="20"/>
      <c r="J26" s="20"/>
    </row>
    <row r="27" spans="2:10" hidden="1" outlineLevel="2" x14ac:dyDescent="0.2">
      <c r="B27" s="382" t="s">
        <v>909</v>
      </c>
      <c r="C27" s="380" t="s">
        <v>912</v>
      </c>
      <c r="D27" s="49"/>
      <c r="E27" s="51"/>
      <c r="F27" s="51"/>
      <c r="G27" s="52">
        <f t="shared" si="0"/>
        <v>0</v>
      </c>
      <c r="H27" s="52"/>
      <c r="I27" s="20"/>
      <c r="J27" s="20"/>
    </row>
    <row r="28" spans="2:10" hidden="1" outlineLevel="2" x14ac:dyDescent="0.2">
      <c r="B28" s="382" t="s">
        <v>910</v>
      </c>
      <c r="C28" s="380" t="s">
        <v>913</v>
      </c>
      <c r="D28" s="49"/>
      <c r="E28" s="51"/>
      <c r="F28" s="51"/>
      <c r="G28" s="52">
        <f t="shared" si="0"/>
        <v>0</v>
      </c>
      <c r="H28" s="52"/>
      <c r="I28" s="20"/>
      <c r="J28" s="20"/>
    </row>
    <row r="29" spans="2:10" hidden="1" outlineLevel="2" x14ac:dyDescent="0.2">
      <c r="B29" s="382" t="s">
        <v>4391</v>
      </c>
      <c r="C29" s="530" t="s">
        <v>4392</v>
      </c>
      <c r="D29" s="49"/>
      <c r="E29" s="51"/>
      <c r="F29" s="51"/>
      <c r="G29" s="52">
        <f t="shared" si="0"/>
        <v>0</v>
      </c>
      <c r="H29" s="52"/>
      <c r="I29" s="20"/>
      <c r="J29" s="20"/>
    </row>
    <row r="30" spans="2:10" hidden="1" outlineLevel="2" x14ac:dyDescent="0.2">
      <c r="B30" s="382" t="s">
        <v>914</v>
      </c>
      <c r="C30" s="380" t="s">
        <v>3362</v>
      </c>
      <c r="D30" s="49"/>
      <c r="E30" s="51"/>
      <c r="F30" s="51"/>
      <c r="G30" s="52">
        <f t="shared" si="0"/>
        <v>0</v>
      </c>
      <c r="H30" s="52"/>
      <c r="I30" s="20"/>
      <c r="J30" s="20"/>
    </row>
    <row r="31" spans="2:10" hidden="1" outlineLevel="1" x14ac:dyDescent="0.2">
      <c r="B31" s="382" t="s">
        <v>4393</v>
      </c>
      <c r="C31" s="530" t="s">
        <v>958</v>
      </c>
      <c r="D31" s="49"/>
      <c r="E31" s="51"/>
      <c r="F31" s="51"/>
      <c r="G31" s="52">
        <f t="shared" si="0"/>
        <v>0</v>
      </c>
      <c r="H31" s="52"/>
      <c r="I31" s="20"/>
      <c r="J31" s="20"/>
    </row>
    <row r="32" spans="2:10" hidden="1" outlineLevel="1" collapsed="1" x14ac:dyDescent="0.2">
      <c r="B32" s="382" t="s">
        <v>915</v>
      </c>
      <c r="C32" s="380" t="s">
        <v>3362</v>
      </c>
      <c r="D32" s="49"/>
      <c r="E32" s="51"/>
      <c r="F32" s="51"/>
      <c r="G32" s="52">
        <f t="shared" si="0"/>
        <v>0</v>
      </c>
      <c r="H32" s="52"/>
      <c r="I32" s="20"/>
      <c r="J32" s="20"/>
    </row>
    <row r="33" spans="2:10" hidden="1" outlineLevel="2" x14ac:dyDescent="0.2">
      <c r="B33" s="382" t="s">
        <v>916</v>
      </c>
      <c r="C33" s="380" t="s">
        <v>3341</v>
      </c>
      <c r="D33" s="49"/>
      <c r="E33" s="51"/>
      <c r="F33" s="51"/>
      <c r="G33" s="52">
        <f t="shared" si="0"/>
        <v>0</v>
      </c>
      <c r="H33" s="52"/>
      <c r="I33" s="20"/>
      <c r="J33" s="20"/>
    </row>
    <row r="34" spans="2:10" hidden="1" outlineLevel="2" x14ac:dyDescent="0.2">
      <c r="B34" s="382" t="s">
        <v>917</v>
      </c>
      <c r="C34" s="380" t="s">
        <v>3362</v>
      </c>
      <c r="D34" s="49"/>
      <c r="E34" s="51"/>
      <c r="F34" s="51"/>
      <c r="G34" s="52">
        <f t="shared" si="0"/>
        <v>0</v>
      </c>
      <c r="H34" s="52"/>
      <c r="I34" s="20"/>
      <c r="J34" s="20"/>
    </row>
    <row r="35" spans="2:10" ht="12.75" customHeight="1" x14ac:dyDescent="0.2">
      <c r="B35" s="392"/>
      <c r="C35" s="393"/>
      <c r="D35" s="268"/>
      <c r="E35" s="146"/>
      <c r="F35" s="146"/>
      <c r="G35" s="103"/>
      <c r="H35" s="103"/>
      <c r="I35" s="158"/>
      <c r="J35" s="159"/>
    </row>
    <row r="36" spans="2:10" s="153" customFormat="1" collapsed="1" x14ac:dyDescent="0.2">
      <c r="B36" s="348" t="s">
        <v>3452</v>
      </c>
      <c r="C36" s="533" t="s">
        <v>4140</v>
      </c>
      <c r="D36" s="49" t="s">
        <v>3339</v>
      </c>
      <c r="E36" s="51"/>
      <c r="F36" s="51"/>
      <c r="G36" s="52">
        <f t="shared" si="0"/>
        <v>0</v>
      </c>
      <c r="H36" s="52">
        <f>SUM(G36:G45)</f>
        <v>0</v>
      </c>
      <c r="I36" s="27"/>
      <c r="J36" s="27"/>
    </row>
    <row r="37" spans="2:10" hidden="1" outlineLevel="1" x14ac:dyDescent="0.2">
      <c r="B37" s="382" t="s">
        <v>918</v>
      </c>
      <c r="C37" s="380" t="s">
        <v>919</v>
      </c>
      <c r="D37" s="49"/>
      <c r="E37" s="51"/>
      <c r="F37" s="51"/>
      <c r="G37" s="52">
        <f t="shared" si="0"/>
        <v>0</v>
      </c>
      <c r="H37" s="52"/>
      <c r="I37" s="20"/>
      <c r="J37" s="20"/>
    </row>
    <row r="38" spans="2:10" hidden="1" outlineLevel="1" x14ac:dyDescent="0.2">
      <c r="B38" s="382" t="s">
        <v>920</v>
      </c>
      <c r="C38" s="380" t="s">
        <v>925</v>
      </c>
      <c r="D38" s="49"/>
      <c r="E38" s="51"/>
      <c r="F38" s="51"/>
      <c r="G38" s="52">
        <f t="shared" si="0"/>
        <v>0</v>
      </c>
      <c r="H38" s="52"/>
      <c r="I38" s="20"/>
      <c r="J38" s="20"/>
    </row>
    <row r="39" spans="2:10" hidden="1" outlineLevel="1" x14ac:dyDescent="0.2">
      <c r="B39" s="382" t="s">
        <v>921</v>
      </c>
      <c r="C39" s="380" t="s">
        <v>926</v>
      </c>
      <c r="D39" s="49"/>
      <c r="E39" s="51"/>
      <c r="F39" s="51"/>
      <c r="G39" s="52">
        <f t="shared" si="0"/>
        <v>0</v>
      </c>
      <c r="H39" s="52"/>
      <c r="I39" s="20"/>
      <c r="J39" s="20"/>
    </row>
    <row r="40" spans="2:10" hidden="1" outlineLevel="1" x14ac:dyDescent="0.2">
      <c r="B40" s="382" t="s">
        <v>922</v>
      </c>
      <c r="C40" s="380" t="s">
        <v>927</v>
      </c>
      <c r="D40" s="49"/>
      <c r="E40" s="51"/>
      <c r="F40" s="51"/>
      <c r="G40" s="52">
        <f t="shared" si="0"/>
        <v>0</v>
      </c>
      <c r="H40" s="52"/>
      <c r="I40" s="20"/>
      <c r="J40" s="20"/>
    </row>
    <row r="41" spans="2:10" hidden="1" outlineLevel="1" x14ac:dyDescent="0.2">
      <c r="B41" s="382" t="s">
        <v>923</v>
      </c>
      <c r="C41" s="380" t="s">
        <v>928</v>
      </c>
      <c r="D41" s="49"/>
      <c r="E41" s="51"/>
      <c r="F41" s="51"/>
      <c r="G41" s="52">
        <f t="shared" si="0"/>
        <v>0</v>
      </c>
      <c r="H41" s="52"/>
      <c r="I41" s="20"/>
      <c r="J41" s="20"/>
    </row>
    <row r="42" spans="2:10" hidden="1" outlineLevel="1" x14ac:dyDescent="0.2">
      <c r="B42" s="382" t="s">
        <v>924</v>
      </c>
      <c r="C42" s="380" t="s">
        <v>3427</v>
      </c>
      <c r="D42" s="49"/>
      <c r="E42" s="51"/>
      <c r="F42" s="51"/>
      <c r="G42" s="52">
        <f t="shared" si="0"/>
        <v>0</v>
      </c>
      <c r="H42" s="52"/>
      <c r="I42" s="20"/>
      <c r="J42" s="20"/>
    </row>
    <row r="43" spans="2:10" hidden="1" outlineLevel="1" x14ac:dyDescent="0.2">
      <c r="B43" s="382" t="s">
        <v>4394</v>
      </c>
      <c r="C43" s="530" t="s">
        <v>4141</v>
      </c>
      <c r="D43" s="49"/>
      <c r="E43" s="51"/>
      <c r="F43" s="51"/>
      <c r="G43" s="52">
        <f t="shared" si="0"/>
        <v>0</v>
      </c>
      <c r="H43" s="52"/>
      <c r="I43" s="20"/>
      <c r="J43" s="20"/>
    </row>
    <row r="44" spans="2:10" hidden="1" outlineLevel="1" x14ac:dyDescent="0.2">
      <c r="B44" s="382" t="s">
        <v>4395</v>
      </c>
      <c r="C44" s="530" t="s">
        <v>4142</v>
      </c>
      <c r="D44" s="49"/>
      <c r="E44" s="51"/>
      <c r="F44" s="51"/>
      <c r="G44" s="52">
        <f t="shared" si="0"/>
        <v>0</v>
      </c>
      <c r="H44" s="52"/>
      <c r="I44" s="20"/>
      <c r="J44" s="20"/>
    </row>
    <row r="45" spans="2:10" hidden="1" outlineLevel="1" x14ac:dyDescent="0.2">
      <c r="B45" s="382" t="s">
        <v>929</v>
      </c>
      <c r="C45" s="380" t="s">
        <v>3362</v>
      </c>
      <c r="D45" s="49"/>
      <c r="E45" s="51"/>
      <c r="F45" s="51"/>
      <c r="G45" s="52">
        <f t="shared" si="0"/>
        <v>0</v>
      </c>
      <c r="H45" s="52"/>
      <c r="I45" s="20"/>
      <c r="J45" s="20"/>
    </row>
    <row r="46" spans="2:10" ht="12.75" customHeight="1" x14ac:dyDescent="0.2">
      <c r="B46" s="392"/>
      <c r="C46" s="393"/>
      <c r="D46" s="268"/>
      <c r="E46" s="146"/>
      <c r="F46" s="146"/>
      <c r="G46" s="103"/>
      <c r="H46" s="103"/>
      <c r="I46" s="158"/>
      <c r="J46" s="159"/>
    </row>
    <row r="47" spans="2:10" s="153" customFormat="1" collapsed="1" x14ac:dyDescent="0.2">
      <c r="B47" s="348" t="s">
        <v>3453</v>
      </c>
      <c r="C47" s="349" t="s">
        <v>4143</v>
      </c>
      <c r="D47" s="49" t="s">
        <v>3339</v>
      </c>
      <c r="E47" s="51"/>
      <c r="F47" s="51"/>
      <c r="G47" s="52">
        <f t="shared" si="0"/>
        <v>0</v>
      </c>
      <c r="H47" s="52">
        <f>SUM(G47:G51)</f>
        <v>0</v>
      </c>
      <c r="I47" s="27"/>
      <c r="J47" s="27"/>
    </row>
    <row r="48" spans="2:10" hidden="1" outlineLevel="1" x14ac:dyDescent="0.2">
      <c r="B48" s="382" t="s">
        <v>930</v>
      </c>
      <c r="C48" s="530" t="s">
        <v>957</v>
      </c>
      <c r="D48" s="49"/>
      <c r="E48" s="51"/>
      <c r="F48" s="51"/>
      <c r="G48" s="52">
        <f t="shared" si="0"/>
        <v>0</v>
      </c>
      <c r="H48" s="52"/>
      <c r="I48" s="20"/>
      <c r="J48" s="20"/>
    </row>
    <row r="49" spans="2:10" hidden="1" outlineLevel="1" x14ac:dyDescent="0.2">
      <c r="B49" s="382" t="s">
        <v>955</v>
      </c>
      <c r="C49" s="530" t="s">
        <v>4144</v>
      </c>
      <c r="D49" s="49"/>
      <c r="E49" s="51"/>
      <c r="F49" s="51"/>
      <c r="G49" s="52">
        <f t="shared" si="0"/>
        <v>0</v>
      </c>
      <c r="H49" s="52"/>
      <c r="I49" s="20"/>
      <c r="J49" s="20"/>
    </row>
    <row r="50" spans="2:10" hidden="1" outlineLevel="1" x14ac:dyDescent="0.2">
      <c r="B50" s="382" t="s">
        <v>956</v>
      </c>
      <c r="C50" s="530" t="s">
        <v>959</v>
      </c>
      <c r="D50" s="49"/>
      <c r="E50" s="51"/>
      <c r="F50" s="51"/>
      <c r="G50" s="52">
        <f t="shared" si="0"/>
        <v>0</v>
      </c>
      <c r="H50" s="52"/>
      <c r="I50" s="20"/>
      <c r="J50" s="20"/>
    </row>
    <row r="51" spans="2:10" hidden="1" outlineLevel="1" x14ac:dyDescent="0.2">
      <c r="B51" s="382" t="s">
        <v>960</v>
      </c>
      <c r="C51" s="380" t="s">
        <v>3362</v>
      </c>
      <c r="D51" s="49"/>
      <c r="E51" s="51"/>
      <c r="F51" s="51"/>
      <c r="G51" s="52">
        <f t="shared" si="0"/>
        <v>0</v>
      </c>
      <c r="H51" s="52"/>
      <c r="I51" s="20"/>
      <c r="J51" s="20"/>
    </row>
    <row r="52" spans="2:10" ht="12.75" customHeight="1" x14ac:dyDescent="0.2">
      <c r="B52" s="392"/>
      <c r="C52" s="393"/>
      <c r="D52" s="268"/>
      <c r="E52" s="146"/>
      <c r="F52" s="146"/>
      <c r="G52" s="103"/>
      <c r="H52" s="103"/>
      <c r="I52" s="158"/>
      <c r="J52" s="159"/>
    </row>
    <row r="53" spans="2:10" s="153" customFormat="1" collapsed="1" x14ac:dyDescent="0.2">
      <c r="B53" s="348" t="s">
        <v>3454</v>
      </c>
      <c r="C53" s="349" t="s">
        <v>3458</v>
      </c>
      <c r="D53" s="49" t="s">
        <v>3339</v>
      </c>
      <c r="E53" s="51"/>
      <c r="F53" s="51"/>
      <c r="G53" s="52">
        <f t="shared" si="0"/>
        <v>0</v>
      </c>
      <c r="H53" s="52">
        <f>SUM(G53:G70)</f>
        <v>0</v>
      </c>
      <c r="I53" s="27"/>
      <c r="J53" s="27"/>
    </row>
    <row r="54" spans="2:10" hidden="1" outlineLevel="1" collapsed="1" x14ac:dyDescent="0.2">
      <c r="B54" s="382" t="s">
        <v>961</v>
      </c>
      <c r="C54" s="380" t="s">
        <v>962</v>
      </c>
      <c r="D54" s="49"/>
      <c r="E54" s="51"/>
      <c r="F54" s="51"/>
      <c r="G54" s="52">
        <f t="shared" si="0"/>
        <v>0</v>
      </c>
      <c r="H54" s="52"/>
      <c r="I54" s="20"/>
      <c r="J54" s="20"/>
    </row>
    <row r="55" spans="2:10" hidden="1" outlineLevel="2" x14ac:dyDescent="0.2">
      <c r="B55" s="382" t="s">
        <v>963</v>
      </c>
      <c r="C55" s="380" t="s">
        <v>966</v>
      </c>
      <c r="D55" s="49"/>
      <c r="E55" s="51"/>
      <c r="F55" s="51"/>
      <c r="G55" s="52">
        <f t="shared" si="0"/>
        <v>0</v>
      </c>
      <c r="H55" s="52"/>
      <c r="I55" s="20"/>
      <c r="J55" s="20"/>
    </row>
    <row r="56" spans="2:10" hidden="1" outlineLevel="2" x14ac:dyDescent="0.2">
      <c r="B56" s="382" t="s">
        <v>964</v>
      </c>
      <c r="C56" s="380" t="s">
        <v>967</v>
      </c>
      <c r="D56" s="49"/>
      <c r="E56" s="51"/>
      <c r="F56" s="51"/>
      <c r="G56" s="52">
        <f t="shared" si="0"/>
        <v>0</v>
      </c>
      <c r="H56" s="52"/>
      <c r="I56" s="20"/>
      <c r="J56" s="20"/>
    </row>
    <row r="57" spans="2:10" hidden="1" outlineLevel="2" x14ac:dyDescent="0.2">
      <c r="B57" s="382" t="s">
        <v>965</v>
      </c>
      <c r="C57" s="380" t="s">
        <v>3362</v>
      </c>
      <c r="D57" s="49"/>
      <c r="E57" s="51"/>
      <c r="F57" s="51"/>
      <c r="G57" s="52">
        <f t="shared" si="0"/>
        <v>0</v>
      </c>
      <c r="H57" s="52"/>
      <c r="I57" s="20"/>
      <c r="J57" s="20"/>
    </row>
    <row r="58" spans="2:10" hidden="1" outlineLevel="1" collapsed="1" x14ac:dyDescent="0.2">
      <c r="B58" s="382" t="s">
        <v>968</v>
      </c>
      <c r="C58" s="380" t="s">
        <v>969</v>
      </c>
      <c r="D58" s="49"/>
      <c r="E58" s="51"/>
      <c r="F58" s="51"/>
      <c r="G58" s="52">
        <f t="shared" si="0"/>
        <v>0</v>
      </c>
      <c r="H58" s="52"/>
      <c r="I58" s="20"/>
      <c r="J58" s="20"/>
    </row>
    <row r="59" spans="2:10" hidden="1" outlineLevel="2" x14ac:dyDescent="0.2">
      <c r="B59" s="382" t="s">
        <v>970</v>
      </c>
      <c r="C59" s="380" t="s">
        <v>973</v>
      </c>
      <c r="D59" s="49"/>
      <c r="E59" s="51"/>
      <c r="F59" s="51"/>
      <c r="G59" s="52">
        <f t="shared" ref="G59:G113" si="1">E59*F59</f>
        <v>0</v>
      </c>
      <c r="H59" s="52"/>
      <c r="I59" s="20"/>
      <c r="J59" s="20"/>
    </row>
    <row r="60" spans="2:10" hidden="1" outlineLevel="2" x14ac:dyDescent="0.2">
      <c r="B60" s="382" t="s">
        <v>971</v>
      </c>
      <c r="C60" s="530" t="s">
        <v>974</v>
      </c>
      <c r="D60" s="49"/>
      <c r="E60" s="51"/>
      <c r="F60" s="51"/>
      <c r="G60" s="52">
        <f t="shared" si="1"/>
        <v>0</v>
      </c>
      <c r="H60" s="52"/>
      <c r="I60" s="20"/>
      <c r="J60" s="20"/>
    </row>
    <row r="61" spans="2:10" hidden="1" outlineLevel="2" x14ac:dyDescent="0.2">
      <c r="B61" s="382" t="s">
        <v>972</v>
      </c>
      <c r="C61" s="380" t="s">
        <v>3362</v>
      </c>
      <c r="D61" s="49"/>
      <c r="E61" s="51"/>
      <c r="F61" s="51"/>
      <c r="G61" s="52">
        <f t="shared" si="1"/>
        <v>0</v>
      </c>
      <c r="H61" s="52"/>
      <c r="I61" s="20"/>
      <c r="J61" s="20"/>
    </row>
    <row r="62" spans="2:10" hidden="1" outlineLevel="1" collapsed="1" x14ac:dyDescent="0.2">
      <c r="B62" s="382" t="s">
        <v>975</v>
      </c>
      <c r="C62" s="380" t="s">
        <v>976</v>
      </c>
      <c r="D62" s="49"/>
      <c r="E62" s="51"/>
      <c r="F62" s="51"/>
      <c r="G62" s="52">
        <f t="shared" si="1"/>
        <v>0</v>
      </c>
      <c r="H62" s="52"/>
      <c r="I62" s="20"/>
      <c r="J62" s="20"/>
    </row>
    <row r="63" spans="2:10" hidden="1" outlineLevel="2" x14ac:dyDescent="0.2">
      <c r="B63" s="382" t="s">
        <v>977</v>
      </c>
      <c r="C63" s="380" t="s">
        <v>982</v>
      </c>
      <c r="D63" s="49"/>
      <c r="E63" s="51"/>
      <c r="F63" s="51"/>
      <c r="G63" s="52">
        <f t="shared" si="1"/>
        <v>0</v>
      </c>
      <c r="H63" s="52"/>
      <c r="I63" s="20"/>
      <c r="J63" s="20"/>
    </row>
    <row r="64" spans="2:10" hidden="1" outlineLevel="2" x14ac:dyDescent="0.2">
      <c r="B64" s="382" t="s">
        <v>978</v>
      </c>
      <c r="C64" s="380" t="s">
        <v>983</v>
      </c>
      <c r="D64" s="49"/>
      <c r="E64" s="51"/>
      <c r="F64" s="51"/>
      <c r="G64" s="52">
        <f t="shared" si="1"/>
        <v>0</v>
      </c>
      <c r="H64" s="52"/>
      <c r="I64" s="20"/>
      <c r="J64" s="20"/>
    </row>
    <row r="65" spans="2:10" hidden="1" outlineLevel="2" x14ac:dyDescent="0.2">
      <c r="B65" s="382" t="s">
        <v>979</v>
      </c>
      <c r="C65" s="380" t="s">
        <v>984</v>
      </c>
      <c r="D65" s="49"/>
      <c r="E65" s="51"/>
      <c r="F65" s="51"/>
      <c r="G65" s="52">
        <f t="shared" si="1"/>
        <v>0</v>
      </c>
      <c r="H65" s="52"/>
      <c r="I65" s="20"/>
      <c r="J65" s="20"/>
    </row>
    <row r="66" spans="2:10" hidden="1" outlineLevel="2" x14ac:dyDescent="0.2">
      <c r="B66" s="382" t="s">
        <v>980</v>
      </c>
      <c r="C66" s="380" t="s">
        <v>985</v>
      </c>
      <c r="D66" s="49"/>
      <c r="E66" s="51"/>
      <c r="F66" s="51"/>
      <c r="G66" s="52">
        <f t="shared" si="1"/>
        <v>0</v>
      </c>
      <c r="H66" s="52"/>
      <c r="I66" s="20"/>
      <c r="J66" s="20"/>
    </row>
    <row r="67" spans="2:10" hidden="1" outlineLevel="2" x14ac:dyDescent="0.2">
      <c r="B67" s="382" t="s">
        <v>981</v>
      </c>
      <c r="C67" s="380" t="s">
        <v>3362</v>
      </c>
      <c r="D67" s="49"/>
      <c r="E67" s="51"/>
      <c r="F67" s="51"/>
      <c r="G67" s="52">
        <f t="shared" si="1"/>
        <v>0</v>
      </c>
      <c r="H67" s="52"/>
      <c r="I67" s="20"/>
      <c r="J67" s="20"/>
    </row>
    <row r="68" spans="2:10" hidden="1" outlineLevel="1" collapsed="1" x14ac:dyDescent="0.2">
      <c r="B68" s="382" t="s">
        <v>986</v>
      </c>
      <c r="C68" s="380" t="s">
        <v>3362</v>
      </c>
      <c r="D68" s="49"/>
      <c r="E68" s="51"/>
      <c r="F68" s="51"/>
      <c r="G68" s="52">
        <f t="shared" si="1"/>
        <v>0</v>
      </c>
      <c r="H68" s="52"/>
      <c r="I68" s="20"/>
      <c r="J68" s="20"/>
    </row>
    <row r="69" spans="2:10" hidden="1" outlineLevel="2" x14ac:dyDescent="0.2">
      <c r="B69" s="382" t="s">
        <v>987</v>
      </c>
      <c r="C69" s="380" t="s">
        <v>3341</v>
      </c>
      <c r="D69" s="49"/>
      <c r="E69" s="51"/>
      <c r="F69" s="51"/>
      <c r="G69" s="52">
        <f t="shared" si="1"/>
        <v>0</v>
      </c>
      <c r="H69" s="52"/>
      <c r="I69" s="20"/>
      <c r="J69" s="20"/>
    </row>
    <row r="70" spans="2:10" hidden="1" outlineLevel="2" x14ac:dyDescent="0.2">
      <c r="B70" s="382" t="s">
        <v>988</v>
      </c>
      <c r="C70" s="380" t="s">
        <v>3362</v>
      </c>
      <c r="D70" s="49"/>
      <c r="E70" s="51"/>
      <c r="F70" s="51"/>
      <c r="G70" s="52">
        <f t="shared" si="1"/>
        <v>0</v>
      </c>
      <c r="H70" s="52"/>
      <c r="I70" s="20"/>
      <c r="J70" s="20"/>
    </row>
    <row r="71" spans="2:10" ht="12.75" customHeight="1" x14ac:dyDescent="0.2">
      <c r="B71" s="392"/>
      <c r="C71" s="393"/>
      <c r="D71" s="268"/>
      <c r="E71" s="146"/>
      <c r="F71" s="146"/>
      <c r="G71" s="103"/>
      <c r="H71" s="103"/>
      <c r="I71" s="158"/>
      <c r="J71" s="159"/>
    </row>
    <row r="72" spans="2:10" s="153" customFormat="1" ht="27" collapsed="1" x14ac:dyDescent="0.2">
      <c r="B72" s="348" t="s">
        <v>3455</v>
      </c>
      <c r="C72" s="533" t="s">
        <v>4145</v>
      </c>
      <c r="D72" s="49" t="s">
        <v>3339</v>
      </c>
      <c r="E72" s="51"/>
      <c r="F72" s="51"/>
      <c r="G72" s="52">
        <f t="shared" si="1"/>
        <v>0</v>
      </c>
      <c r="H72" s="52">
        <f>SUM(G72:G106)</f>
        <v>0</v>
      </c>
      <c r="I72" s="27"/>
      <c r="J72" s="27"/>
    </row>
    <row r="73" spans="2:10" hidden="1" outlineLevel="1" collapsed="1" x14ac:dyDescent="0.2">
      <c r="B73" s="396" t="s">
        <v>989</v>
      </c>
      <c r="C73" s="380" t="s">
        <v>995</v>
      </c>
      <c r="D73" s="49" t="s">
        <v>3339</v>
      </c>
      <c r="E73" s="51"/>
      <c r="F73" s="51"/>
      <c r="G73" s="52">
        <f t="shared" si="1"/>
        <v>0</v>
      </c>
      <c r="H73" s="52"/>
      <c r="I73" s="20"/>
      <c r="J73" s="20"/>
    </row>
    <row r="74" spans="2:10" hidden="1" outlineLevel="2" x14ac:dyDescent="0.2">
      <c r="B74" s="382" t="s">
        <v>990</v>
      </c>
      <c r="C74" s="380" t="s">
        <v>998</v>
      </c>
      <c r="D74" s="49" t="s">
        <v>3339</v>
      </c>
      <c r="E74" s="51"/>
      <c r="F74" s="51"/>
      <c r="G74" s="52">
        <f>E74*F74</f>
        <v>0</v>
      </c>
      <c r="H74" s="52"/>
      <c r="I74" s="20"/>
      <c r="J74" s="20"/>
    </row>
    <row r="75" spans="2:10" hidden="1" outlineLevel="2" x14ac:dyDescent="0.2">
      <c r="B75" s="382" t="s">
        <v>991</v>
      </c>
      <c r="C75" s="380" t="s">
        <v>999</v>
      </c>
      <c r="D75" s="49" t="s">
        <v>3339</v>
      </c>
      <c r="E75" s="51"/>
      <c r="F75" s="51"/>
      <c r="G75" s="52">
        <f t="shared" si="1"/>
        <v>0</v>
      </c>
      <c r="H75" s="52"/>
      <c r="I75" s="20"/>
      <c r="J75" s="20"/>
    </row>
    <row r="76" spans="2:10" hidden="1" outlineLevel="2" x14ac:dyDescent="0.2">
      <c r="B76" s="382" t="s">
        <v>992</v>
      </c>
      <c r="C76" s="380" t="s">
        <v>1000</v>
      </c>
      <c r="D76" s="49" t="s">
        <v>3339</v>
      </c>
      <c r="E76" s="51"/>
      <c r="F76" s="51"/>
      <c r="G76" s="52">
        <f t="shared" si="1"/>
        <v>0</v>
      </c>
      <c r="H76" s="52"/>
      <c r="I76" s="20"/>
      <c r="J76" s="20"/>
    </row>
    <row r="77" spans="2:10" hidden="1" outlineLevel="2" x14ac:dyDescent="0.2">
      <c r="B77" s="382" t="s">
        <v>993</v>
      </c>
      <c r="C77" s="380" t="s">
        <v>3427</v>
      </c>
      <c r="D77" s="49" t="s">
        <v>3339</v>
      </c>
      <c r="E77" s="51"/>
      <c r="F77" s="51"/>
      <c r="G77" s="52">
        <f t="shared" si="1"/>
        <v>0</v>
      </c>
      <c r="H77" s="52"/>
      <c r="I77" s="20"/>
      <c r="J77" s="20"/>
    </row>
    <row r="78" spans="2:10" hidden="1" outlineLevel="2" x14ac:dyDescent="0.2">
      <c r="B78" s="382" t="s">
        <v>996</v>
      </c>
      <c r="C78" s="380" t="s">
        <v>954</v>
      </c>
      <c r="D78" s="49" t="s">
        <v>3339</v>
      </c>
      <c r="E78" s="51"/>
      <c r="F78" s="51"/>
      <c r="G78" s="52">
        <f t="shared" si="1"/>
        <v>0</v>
      </c>
      <c r="H78" s="52"/>
      <c r="I78" s="20"/>
      <c r="J78" s="20"/>
    </row>
    <row r="79" spans="2:10" hidden="1" outlineLevel="2" x14ac:dyDescent="0.2">
      <c r="B79" s="382" t="s">
        <v>997</v>
      </c>
      <c r="C79" s="380" t="s">
        <v>1001</v>
      </c>
      <c r="D79" s="49" t="s">
        <v>3339</v>
      </c>
      <c r="E79" s="51"/>
      <c r="F79" s="51"/>
      <c r="G79" s="52">
        <f t="shared" si="1"/>
        <v>0</v>
      </c>
      <c r="H79" s="52"/>
      <c r="I79" s="20"/>
      <c r="J79" s="20"/>
    </row>
    <row r="80" spans="2:10" hidden="1" outlineLevel="2" x14ac:dyDescent="0.2">
      <c r="B80" s="382" t="s">
        <v>994</v>
      </c>
      <c r="C80" s="380" t="s">
        <v>3362</v>
      </c>
      <c r="D80" s="49" t="s">
        <v>3339</v>
      </c>
      <c r="E80" s="51"/>
      <c r="F80" s="51"/>
      <c r="G80" s="52">
        <f t="shared" si="1"/>
        <v>0</v>
      </c>
      <c r="H80" s="52"/>
      <c r="I80" s="20"/>
      <c r="J80" s="20"/>
    </row>
    <row r="81" spans="2:10" hidden="1" outlineLevel="1" collapsed="1" x14ac:dyDescent="0.2">
      <c r="B81" s="396" t="s">
        <v>1002</v>
      </c>
      <c r="C81" s="380" t="s">
        <v>1005</v>
      </c>
      <c r="D81" s="49" t="s">
        <v>3339</v>
      </c>
      <c r="E81" s="51"/>
      <c r="F81" s="51"/>
      <c r="G81" s="52">
        <f t="shared" si="1"/>
        <v>0</v>
      </c>
      <c r="H81" s="52"/>
      <c r="I81" s="20"/>
      <c r="J81" s="20"/>
    </row>
    <row r="82" spans="2:10" hidden="1" outlineLevel="2" collapsed="1" x14ac:dyDescent="0.2">
      <c r="B82" s="382" t="s">
        <v>1003</v>
      </c>
      <c r="C82" s="380" t="s">
        <v>1006</v>
      </c>
      <c r="D82" s="49" t="s">
        <v>3339</v>
      </c>
      <c r="E82" s="51"/>
      <c r="F82" s="51"/>
      <c r="G82" s="52">
        <f t="shared" si="1"/>
        <v>0</v>
      </c>
      <c r="H82" s="52"/>
      <c r="I82" s="20"/>
      <c r="J82" s="20"/>
    </row>
    <row r="83" spans="2:10" hidden="1" outlineLevel="3" x14ac:dyDescent="0.2">
      <c r="B83" s="398" t="s">
        <v>1372</v>
      </c>
      <c r="C83" s="528" t="s">
        <v>4146</v>
      </c>
      <c r="D83" s="49" t="s">
        <v>3339</v>
      </c>
      <c r="E83" s="51"/>
      <c r="F83" s="51"/>
      <c r="G83" s="52">
        <f t="shared" si="1"/>
        <v>0</v>
      </c>
      <c r="H83" s="52"/>
      <c r="I83" s="20"/>
      <c r="J83" s="20"/>
    </row>
    <row r="84" spans="2:10" hidden="1" outlineLevel="3" x14ac:dyDescent="0.2">
      <c r="B84" s="398" t="s">
        <v>4396</v>
      </c>
      <c r="C84" s="528" t="s">
        <v>4147</v>
      </c>
      <c r="D84" s="49" t="s">
        <v>3339</v>
      </c>
      <c r="E84" s="51"/>
      <c r="F84" s="51"/>
      <c r="G84" s="52">
        <f t="shared" si="1"/>
        <v>0</v>
      </c>
      <c r="H84" s="52"/>
      <c r="I84" s="20"/>
      <c r="J84" s="20"/>
    </row>
    <row r="85" spans="2:10" hidden="1" outlineLevel="3" x14ac:dyDescent="0.2">
      <c r="B85" s="398" t="s">
        <v>1374</v>
      </c>
      <c r="C85" s="528" t="s">
        <v>3427</v>
      </c>
      <c r="D85" s="49" t="s">
        <v>1682</v>
      </c>
      <c r="E85" s="51"/>
      <c r="F85" s="51"/>
      <c r="G85" s="52">
        <f>E85*F85</f>
        <v>0</v>
      </c>
      <c r="H85" s="52"/>
      <c r="I85" s="20"/>
      <c r="J85" s="20"/>
    </row>
    <row r="86" spans="2:10" hidden="1" outlineLevel="3" x14ac:dyDescent="0.2">
      <c r="B86" s="398" t="s">
        <v>4397</v>
      </c>
      <c r="C86" s="528" t="s">
        <v>954</v>
      </c>
      <c r="D86" s="49" t="s">
        <v>3339</v>
      </c>
      <c r="E86" s="51"/>
      <c r="F86" s="51"/>
      <c r="G86" s="52">
        <f>E86*F86</f>
        <v>0</v>
      </c>
      <c r="H86" s="52"/>
      <c r="I86" s="20"/>
      <c r="J86" s="20"/>
    </row>
    <row r="87" spans="2:10" hidden="1" outlineLevel="3" x14ac:dyDescent="0.2">
      <c r="B87" s="398" t="s">
        <v>1373</v>
      </c>
      <c r="C87" s="371" t="s">
        <v>3362</v>
      </c>
      <c r="D87" s="49"/>
      <c r="E87" s="51"/>
      <c r="F87" s="51"/>
      <c r="G87" s="52">
        <f>E87*F87</f>
        <v>0</v>
      </c>
      <c r="H87" s="52"/>
      <c r="I87" s="20"/>
      <c r="J87" s="20"/>
    </row>
    <row r="88" spans="2:10" hidden="1" outlineLevel="2" x14ac:dyDescent="0.2">
      <c r="B88" s="382" t="s">
        <v>4398</v>
      </c>
      <c r="C88" s="371" t="s">
        <v>4148</v>
      </c>
      <c r="D88" s="49"/>
      <c r="E88" s="51"/>
      <c r="F88" s="51"/>
      <c r="G88" s="52">
        <f>E88*F88</f>
        <v>0</v>
      </c>
      <c r="H88" s="52"/>
      <c r="I88" s="20"/>
      <c r="J88" s="20"/>
    </row>
    <row r="89" spans="2:10" hidden="1" outlineLevel="2" collapsed="1" x14ac:dyDescent="0.2">
      <c r="B89" s="382" t="s">
        <v>1004</v>
      </c>
      <c r="C89" s="380" t="s">
        <v>3362</v>
      </c>
      <c r="D89" s="49"/>
      <c r="E89" s="51"/>
      <c r="F89" s="51"/>
      <c r="G89" s="52">
        <f t="shared" si="1"/>
        <v>0</v>
      </c>
      <c r="H89" s="52"/>
      <c r="I89" s="20"/>
      <c r="J89" s="20"/>
    </row>
    <row r="90" spans="2:10" hidden="1" outlineLevel="3" x14ac:dyDescent="0.2">
      <c r="B90" s="398" t="s">
        <v>1370</v>
      </c>
      <c r="C90" s="371" t="s">
        <v>3362</v>
      </c>
      <c r="D90" s="49"/>
      <c r="E90" s="51"/>
      <c r="F90" s="51"/>
      <c r="G90" s="52">
        <f t="shared" si="1"/>
        <v>0</v>
      </c>
      <c r="H90" s="52"/>
      <c r="I90" s="20"/>
      <c r="J90" s="20"/>
    </row>
    <row r="91" spans="2:10" hidden="1" outlineLevel="3" x14ac:dyDescent="0.2">
      <c r="B91" s="398" t="s">
        <v>1371</v>
      </c>
      <c r="C91" s="371" t="s">
        <v>3362</v>
      </c>
      <c r="D91" s="49"/>
      <c r="E91" s="51"/>
      <c r="F91" s="51"/>
      <c r="G91" s="52">
        <f>E91*F91</f>
        <v>0</v>
      </c>
      <c r="H91" s="52"/>
      <c r="I91" s="20"/>
      <c r="J91" s="20"/>
    </row>
    <row r="92" spans="2:10" hidden="1" outlineLevel="1" collapsed="1" x14ac:dyDescent="0.2">
      <c r="B92" s="396" t="s">
        <v>1007</v>
      </c>
      <c r="C92" s="380" t="s">
        <v>1016</v>
      </c>
      <c r="D92" s="49"/>
      <c r="E92" s="51"/>
      <c r="F92" s="51"/>
      <c r="G92" s="52">
        <f t="shared" si="1"/>
        <v>0</v>
      </c>
      <c r="H92" s="52"/>
      <c r="I92" s="20"/>
      <c r="J92" s="20"/>
    </row>
    <row r="93" spans="2:10" hidden="1" outlineLevel="3" x14ac:dyDescent="0.2">
      <c r="B93" s="382" t="s">
        <v>1008</v>
      </c>
      <c r="C93" s="380" t="s">
        <v>4399</v>
      </c>
      <c r="D93" s="49"/>
      <c r="E93" s="51"/>
      <c r="F93" s="51"/>
      <c r="G93" s="52">
        <f t="shared" si="1"/>
        <v>0</v>
      </c>
      <c r="H93" s="52"/>
      <c r="I93" s="20"/>
      <c r="J93" s="20"/>
    </row>
    <row r="94" spans="2:10" hidden="1" outlineLevel="3" x14ac:dyDescent="0.2">
      <c r="B94" s="379" t="s">
        <v>1009</v>
      </c>
      <c r="C94" s="402" t="s">
        <v>4149</v>
      </c>
      <c r="D94" s="49"/>
      <c r="E94" s="51"/>
      <c r="F94" s="51"/>
      <c r="G94" s="52">
        <f t="shared" si="1"/>
        <v>0</v>
      </c>
      <c r="H94" s="52"/>
      <c r="I94" s="20"/>
      <c r="J94" s="20"/>
    </row>
    <row r="95" spans="2:10" hidden="1" outlineLevel="3" x14ac:dyDescent="0.2">
      <c r="B95" s="382" t="s">
        <v>1010</v>
      </c>
      <c r="C95" s="380" t="s">
        <v>3427</v>
      </c>
      <c r="D95" s="49"/>
      <c r="E95" s="51"/>
      <c r="F95" s="51"/>
      <c r="G95" s="52">
        <f t="shared" si="1"/>
        <v>0</v>
      </c>
      <c r="H95" s="52"/>
      <c r="I95" s="20"/>
      <c r="J95" s="20"/>
    </row>
    <row r="96" spans="2:10" hidden="1" outlineLevel="3" x14ac:dyDescent="0.2">
      <c r="B96" s="382" t="s">
        <v>1011</v>
      </c>
      <c r="C96" s="380" t="s">
        <v>1017</v>
      </c>
      <c r="D96" s="49" t="s">
        <v>2872</v>
      </c>
      <c r="E96" s="51"/>
      <c r="F96" s="51"/>
      <c r="G96" s="52">
        <f t="shared" si="1"/>
        <v>0</v>
      </c>
      <c r="H96" s="52"/>
      <c r="I96" s="20"/>
      <c r="J96" s="20"/>
    </row>
    <row r="97" spans="2:10" hidden="1" outlineLevel="3" x14ac:dyDescent="0.2">
      <c r="B97" s="382" t="s">
        <v>1012</v>
      </c>
      <c r="C97" s="380" t="s">
        <v>1018</v>
      </c>
      <c r="D97" s="49"/>
      <c r="E97" s="51"/>
      <c r="F97" s="51"/>
      <c r="G97" s="52">
        <f t="shared" si="1"/>
        <v>0</v>
      </c>
      <c r="H97" s="52"/>
      <c r="I97" s="20"/>
      <c r="J97" s="20"/>
    </row>
    <row r="98" spans="2:10" ht="27" hidden="1" outlineLevel="3" x14ac:dyDescent="0.2">
      <c r="B98" s="382" t="s">
        <v>1013</v>
      </c>
      <c r="C98" s="380" t="s">
        <v>1019</v>
      </c>
      <c r="D98" s="49"/>
      <c r="E98" s="51"/>
      <c r="F98" s="51"/>
      <c r="G98" s="52">
        <f t="shared" si="1"/>
        <v>0</v>
      </c>
      <c r="H98" s="52"/>
      <c r="I98" s="20"/>
      <c r="J98" s="20"/>
    </row>
    <row r="99" spans="2:10" hidden="1" outlineLevel="3" x14ac:dyDescent="0.2">
      <c r="B99" s="382" t="s">
        <v>1015</v>
      </c>
      <c r="C99" s="380" t="s">
        <v>954</v>
      </c>
      <c r="D99" s="49"/>
      <c r="E99" s="51"/>
      <c r="F99" s="51"/>
      <c r="G99" s="52">
        <f t="shared" si="1"/>
        <v>0</v>
      </c>
      <c r="H99" s="52"/>
      <c r="I99" s="20"/>
      <c r="J99" s="20"/>
    </row>
    <row r="100" spans="2:10" hidden="1" outlineLevel="3" x14ac:dyDescent="0.2">
      <c r="B100" s="382" t="s">
        <v>4400</v>
      </c>
      <c r="C100" s="530" t="s">
        <v>4150</v>
      </c>
      <c r="D100" s="49"/>
      <c r="E100" s="51"/>
      <c r="F100" s="51"/>
      <c r="G100" s="52">
        <f t="shared" si="1"/>
        <v>0</v>
      </c>
      <c r="H100" s="52"/>
      <c r="I100" s="20"/>
      <c r="J100" s="20"/>
    </row>
    <row r="101" spans="2:10" hidden="1" outlineLevel="3" x14ac:dyDescent="0.2">
      <c r="B101" s="382" t="s">
        <v>1014</v>
      </c>
      <c r="C101" s="380" t="s">
        <v>3362</v>
      </c>
      <c r="D101" s="49"/>
      <c r="E101" s="51"/>
      <c r="F101" s="51"/>
      <c r="G101" s="52">
        <f t="shared" si="1"/>
        <v>0</v>
      </c>
      <c r="H101" s="52"/>
      <c r="I101" s="20"/>
      <c r="J101" s="20"/>
    </row>
    <row r="102" spans="2:10" hidden="1" outlineLevel="1" collapsed="1" x14ac:dyDescent="0.2">
      <c r="B102" s="396" t="s">
        <v>4401</v>
      </c>
      <c r="C102" s="530" t="s">
        <v>4151</v>
      </c>
      <c r="D102" s="49"/>
      <c r="E102" s="51"/>
      <c r="F102" s="51"/>
      <c r="G102" s="52">
        <f t="shared" si="1"/>
        <v>0</v>
      </c>
      <c r="H102" s="52"/>
      <c r="I102" s="20"/>
      <c r="J102" s="20"/>
    </row>
    <row r="103" spans="2:10" hidden="1" outlineLevel="3" x14ac:dyDescent="0.2">
      <c r="B103" s="396" t="s">
        <v>4402</v>
      </c>
      <c r="C103" s="530" t="s">
        <v>4152</v>
      </c>
      <c r="D103" s="49"/>
      <c r="E103" s="51"/>
      <c r="F103" s="51"/>
      <c r="G103" s="52">
        <f t="shared" si="1"/>
        <v>0</v>
      </c>
      <c r="H103" s="52"/>
      <c r="I103" s="20"/>
      <c r="J103" s="20"/>
    </row>
    <row r="104" spans="2:10" hidden="1" outlineLevel="1" collapsed="1" x14ac:dyDescent="0.2">
      <c r="B104" s="396" t="s">
        <v>1020</v>
      </c>
      <c r="C104" s="380" t="s">
        <v>3362</v>
      </c>
      <c r="D104" s="49"/>
      <c r="E104" s="51"/>
      <c r="F104" s="51"/>
      <c r="G104" s="52">
        <f t="shared" si="1"/>
        <v>0</v>
      </c>
      <c r="H104" s="52"/>
      <c r="I104" s="20"/>
      <c r="J104" s="20"/>
    </row>
    <row r="105" spans="2:10" hidden="1" outlineLevel="2" x14ac:dyDescent="0.2">
      <c r="B105" s="382" t="s">
        <v>1021</v>
      </c>
      <c r="C105" s="380" t="s">
        <v>3362</v>
      </c>
      <c r="D105" s="49"/>
      <c r="E105" s="51"/>
      <c r="F105" s="51"/>
      <c r="G105" s="52">
        <f t="shared" si="1"/>
        <v>0</v>
      </c>
      <c r="H105" s="52"/>
      <c r="I105" s="20"/>
      <c r="J105" s="20"/>
    </row>
    <row r="106" spans="2:10" hidden="1" outlineLevel="2" x14ac:dyDescent="0.2">
      <c r="B106" s="382" t="s">
        <v>1022</v>
      </c>
      <c r="C106" s="380" t="s">
        <v>3362</v>
      </c>
      <c r="D106" s="49"/>
      <c r="E106" s="51"/>
      <c r="F106" s="51"/>
      <c r="G106" s="52">
        <f t="shared" si="1"/>
        <v>0</v>
      </c>
      <c r="H106" s="52"/>
      <c r="I106" s="20"/>
      <c r="J106" s="20"/>
    </row>
    <row r="107" spans="2:10" ht="12.75" customHeight="1" x14ac:dyDescent="0.2">
      <c r="B107" s="392"/>
      <c r="C107" s="393"/>
      <c r="D107" s="268"/>
      <c r="E107" s="146"/>
      <c r="F107" s="146"/>
      <c r="G107" s="103"/>
      <c r="H107" s="103"/>
      <c r="I107" s="158"/>
      <c r="J107" s="159"/>
    </row>
    <row r="108" spans="2:10" s="153" customFormat="1" collapsed="1" x14ac:dyDescent="0.2">
      <c r="B108" s="348" t="s">
        <v>3456</v>
      </c>
      <c r="C108" s="533" t="s">
        <v>4153</v>
      </c>
      <c r="D108" s="49" t="s">
        <v>3339</v>
      </c>
      <c r="E108" s="51"/>
      <c r="F108" s="51"/>
      <c r="G108" s="52">
        <f t="shared" si="1"/>
        <v>0</v>
      </c>
      <c r="H108" s="52">
        <f>SUM(G108:G113)</f>
        <v>0</v>
      </c>
      <c r="I108" s="27"/>
      <c r="J108" s="27"/>
    </row>
    <row r="109" spans="2:10" hidden="1" outlineLevel="1" x14ac:dyDescent="0.2">
      <c r="B109" s="382" t="s">
        <v>1023</v>
      </c>
      <c r="C109" s="530" t="s">
        <v>4154</v>
      </c>
      <c r="D109" s="49"/>
      <c r="E109" s="51"/>
      <c r="F109" s="51"/>
      <c r="G109" s="52">
        <f t="shared" si="1"/>
        <v>0</v>
      </c>
      <c r="H109" s="52"/>
      <c r="I109" s="20"/>
      <c r="J109" s="20"/>
    </row>
    <row r="110" spans="2:10" hidden="1" outlineLevel="1" x14ac:dyDescent="0.2">
      <c r="B110" s="382" t="s">
        <v>1024</v>
      </c>
      <c r="C110" s="530" t="s">
        <v>4155</v>
      </c>
      <c r="D110" s="49"/>
      <c r="E110" s="51"/>
      <c r="F110" s="51"/>
      <c r="G110" s="52">
        <f t="shared" si="1"/>
        <v>0</v>
      </c>
      <c r="H110" s="52"/>
      <c r="I110" s="20"/>
      <c r="J110" s="20"/>
    </row>
    <row r="111" spans="2:10" hidden="1" outlineLevel="1" collapsed="1" x14ac:dyDescent="0.2">
      <c r="B111" s="382" t="s">
        <v>1025</v>
      </c>
      <c r="C111" s="380" t="s">
        <v>3362</v>
      </c>
      <c r="D111" s="49"/>
      <c r="E111" s="51"/>
      <c r="F111" s="51"/>
      <c r="G111" s="52">
        <f t="shared" si="1"/>
        <v>0</v>
      </c>
      <c r="H111" s="52"/>
      <c r="I111" s="20"/>
      <c r="J111" s="20"/>
    </row>
    <row r="112" spans="2:10" hidden="1" outlineLevel="2" x14ac:dyDescent="0.2">
      <c r="B112" s="382" t="s">
        <v>1026</v>
      </c>
      <c r="C112" s="380" t="s">
        <v>3341</v>
      </c>
      <c r="D112" s="49"/>
      <c r="E112" s="51"/>
      <c r="F112" s="51"/>
      <c r="G112" s="52">
        <f t="shared" si="1"/>
        <v>0</v>
      </c>
      <c r="H112" s="52"/>
      <c r="I112" s="20"/>
      <c r="J112" s="20"/>
    </row>
    <row r="113" spans="2:10" hidden="1" outlineLevel="2" x14ac:dyDescent="0.2">
      <c r="B113" s="382" t="s">
        <v>1027</v>
      </c>
      <c r="C113" s="380" t="s">
        <v>3362</v>
      </c>
      <c r="D113" s="49"/>
      <c r="E113" s="51"/>
      <c r="F113" s="51"/>
      <c r="G113" s="52">
        <f t="shared" si="1"/>
        <v>0</v>
      </c>
      <c r="H113" s="52"/>
      <c r="I113" s="20"/>
      <c r="J113" s="20"/>
    </row>
    <row r="114" spans="2:10" ht="12.75" customHeight="1" x14ac:dyDescent="0.2">
      <c r="B114" s="392"/>
      <c r="C114" s="393"/>
      <c r="D114" s="268"/>
      <c r="E114" s="146"/>
      <c r="F114" s="146"/>
      <c r="G114" s="103"/>
      <c r="H114" s="103"/>
      <c r="I114" s="158"/>
      <c r="J114" s="159"/>
    </row>
    <row r="115" spans="2:10" s="153" customFormat="1" collapsed="1" x14ac:dyDescent="0.2">
      <c r="B115" s="348" t="s">
        <v>3457</v>
      </c>
      <c r="C115" s="349" t="s">
        <v>3362</v>
      </c>
      <c r="D115" s="49" t="s">
        <v>3339</v>
      </c>
      <c r="E115" s="51"/>
      <c r="F115" s="51"/>
      <c r="G115" s="52">
        <f>E115*F115</f>
        <v>0</v>
      </c>
      <c r="H115" s="52">
        <f>SUM(G115:G117)</f>
        <v>0</v>
      </c>
      <c r="I115" s="27"/>
      <c r="J115" s="27"/>
    </row>
    <row r="116" spans="2:10" hidden="1" outlineLevel="1" x14ac:dyDescent="0.2">
      <c r="B116" s="382" t="s">
        <v>1028</v>
      </c>
      <c r="C116" s="380" t="s">
        <v>3341</v>
      </c>
      <c r="D116" s="49" t="s">
        <v>3339</v>
      </c>
      <c r="E116" s="51"/>
      <c r="F116" s="51"/>
      <c r="G116" s="52">
        <f>E116*F116</f>
        <v>0</v>
      </c>
      <c r="H116" s="52"/>
      <c r="I116" s="20"/>
      <c r="J116" s="20"/>
    </row>
    <row r="117" spans="2:10" hidden="1" outlineLevel="1" x14ac:dyDescent="0.2">
      <c r="B117" s="382" t="s">
        <v>1029</v>
      </c>
      <c r="C117" s="380" t="s">
        <v>3362</v>
      </c>
      <c r="D117" s="49" t="s">
        <v>3339</v>
      </c>
      <c r="E117" s="51"/>
      <c r="F117" s="51"/>
      <c r="G117" s="52">
        <f>E117*F117</f>
        <v>0</v>
      </c>
      <c r="H117" s="52"/>
      <c r="I117" s="20"/>
      <c r="J117" s="20"/>
    </row>
    <row r="118" spans="2:10" x14ac:dyDescent="0.2">
      <c r="B118" s="254"/>
      <c r="C118" s="234"/>
      <c r="D118" s="387"/>
      <c r="E118" s="236"/>
      <c r="F118" s="237"/>
      <c r="G118" s="46"/>
      <c r="H118" s="46"/>
      <c r="I118" s="238"/>
      <c r="J118" s="20"/>
    </row>
    <row r="119" spans="2:10" ht="15" customHeight="1" thickBot="1" x14ac:dyDescent="0.25">
      <c r="B119" s="388" t="s">
        <v>3431</v>
      </c>
      <c r="C119" s="389" t="s">
        <v>3451</v>
      </c>
      <c r="D119" s="288"/>
      <c r="E119" s="242"/>
      <c r="F119" s="243"/>
      <c r="G119" s="244"/>
      <c r="H119" s="244"/>
      <c r="I119" s="244">
        <f>SUM(H5:H117)</f>
        <v>0</v>
      </c>
      <c r="J119" s="138"/>
    </row>
    <row r="120" spans="2:10" ht="15" customHeight="1" x14ac:dyDescent="0.2">
      <c r="B120" s="390"/>
      <c r="C120" s="391"/>
      <c r="D120" s="289"/>
      <c r="E120" s="264"/>
      <c r="F120" s="265"/>
      <c r="G120" s="264"/>
      <c r="H120" s="264"/>
      <c r="I120" s="264"/>
    </row>
    <row r="121" spans="2:10" x14ac:dyDescent="0.2">
      <c r="J121" s="2"/>
    </row>
    <row r="122" spans="2:10" x14ac:dyDescent="0.2">
      <c r="J122" s="2"/>
    </row>
    <row r="123" spans="2:10" x14ac:dyDescent="0.2">
      <c r="J123" s="2"/>
    </row>
    <row r="124" spans="2:10" x14ac:dyDescent="0.2">
      <c r="J124" s="2"/>
    </row>
    <row r="125" spans="2:10" x14ac:dyDescent="0.2">
      <c r="J125" s="2"/>
    </row>
    <row r="126" spans="2:10" x14ac:dyDescent="0.2">
      <c r="J126" s="2"/>
    </row>
    <row r="127" spans="2:10" x14ac:dyDescent="0.2">
      <c r="J127" s="2"/>
    </row>
    <row r="128" spans="2:10" x14ac:dyDescent="0.2">
      <c r="J128" s="2"/>
    </row>
    <row r="129" spans="10:10" x14ac:dyDescent="0.2">
      <c r="J129" s="2"/>
    </row>
    <row r="130" spans="10:10" x14ac:dyDescent="0.2">
      <c r="J130" s="2"/>
    </row>
    <row r="131" spans="10:10" x14ac:dyDescent="0.2">
      <c r="J131" s="2"/>
    </row>
    <row r="132" spans="10:10" x14ac:dyDescent="0.2">
      <c r="J132" s="2"/>
    </row>
    <row r="133" spans="10:10" x14ac:dyDescent="0.2">
      <c r="J133" s="2"/>
    </row>
    <row r="134" spans="10:10" x14ac:dyDescent="0.2">
      <c r="J134" s="2"/>
    </row>
    <row r="135" spans="10:10" x14ac:dyDescent="0.2">
      <c r="J135" s="2"/>
    </row>
    <row r="136" spans="10:10" x14ac:dyDescent="0.2">
      <c r="J136" s="2"/>
    </row>
    <row r="137" spans="10:10" x14ac:dyDescent="0.2">
      <c r="J137" s="2"/>
    </row>
    <row r="138" spans="10:10" x14ac:dyDescent="0.2">
      <c r="J138" s="2"/>
    </row>
    <row r="139" spans="10:10" x14ac:dyDescent="0.2">
      <c r="J139" s="2"/>
    </row>
    <row r="140" spans="10:10" x14ac:dyDescent="0.2">
      <c r="J140" s="2"/>
    </row>
  </sheetData>
  <phoneticPr fontId="2" type="noConversion"/>
  <pageMargins left="0.39370078740157483" right="0.27559055118110237" top="0.98425196850393704" bottom="0.70866141732283472" header="0.51181102362204722" footer="0.31496062992125984"/>
  <pageSetup paperSize="9" scale="78" orientation="portrait" r:id="rId1"/>
  <headerFooter alignWithMargins="0">
    <oddFooter>&amp;C&amp;8Dette dokumentet er basert på mal STY-600500, rev. 005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2:J123"/>
  <sheetViews>
    <sheetView workbookViewId="0">
      <selection activeCell="C18" sqref="C18"/>
    </sheetView>
  </sheetViews>
  <sheetFormatPr defaultColWidth="11.42578125" defaultRowHeight="13.5" outlineLevelRow="1" x14ac:dyDescent="0.2"/>
  <cols>
    <col min="1" max="1" width="2.5703125" style="2" customWidth="1"/>
    <col min="2" max="2" width="11.140625" style="1" customWidth="1"/>
    <col min="3" max="3" width="31" style="2" customWidth="1"/>
    <col min="4" max="4" width="6.7109375" style="2" customWidth="1"/>
    <col min="5" max="5" width="9" style="3" customWidth="1"/>
    <col min="6" max="6" width="8.7109375" style="217" customWidth="1"/>
    <col min="7" max="7" width="9" style="3" customWidth="1"/>
    <col min="8" max="8" width="12.42578125" style="3" customWidth="1"/>
    <col min="9" max="9" width="9.85546875" style="3" customWidth="1"/>
    <col min="10" max="10" width="10.28515625" style="2" customWidth="1"/>
    <col min="11" max="16384" width="11.42578125" style="2"/>
  </cols>
  <sheetData>
    <row r="2" spans="2:10" ht="27" customHeight="1" x14ac:dyDescent="0.2">
      <c r="B2" s="94" t="s">
        <v>1960</v>
      </c>
      <c r="C2" s="33" t="s">
        <v>1995</v>
      </c>
      <c r="D2" s="34" t="s">
        <v>1992</v>
      </c>
      <c r="E2" s="35" t="s">
        <v>1993</v>
      </c>
      <c r="F2" s="139" t="s">
        <v>1994</v>
      </c>
      <c r="G2" s="35" t="s">
        <v>1962</v>
      </c>
      <c r="H2" s="36" t="s">
        <v>3351</v>
      </c>
      <c r="I2" s="35" t="s">
        <v>1963</v>
      </c>
      <c r="J2" s="35" t="s">
        <v>3342</v>
      </c>
    </row>
    <row r="3" spans="2:10" x14ac:dyDescent="0.2">
      <c r="B3" s="403" t="s">
        <v>3703</v>
      </c>
      <c r="C3" s="404" t="s">
        <v>2694</v>
      </c>
      <c r="D3" s="30"/>
      <c r="E3" s="67"/>
      <c r="F3" s="142"/>
      <c r="G3" s="20"/>
      <c r="H3" s="20"/>
      <c r="I3" s="20"/>
      <c r="J3" s="41"/>
    </row>
    <row r="4" spans="2:10" x14ac:dyDescent="0.2">
      <c r="B4" s="500"/>
      <c r="C4" s="501"/>
      <c r="D4" s="30"/>
      <c r="E4" s="67"/>
      <c r="F4" s="142"/>
      <c r="G4" s="20"/>
      <c r="H4" s="20"/>
      <c r="I4" s="20"/>
      <c r="J4" s="20"/>
    </row>
    <row r="5" spans="2:10" x14ac:dyDescent="0.2">
      <c r="B5" s="500"/>
      <c r="C5" s="477" t="s">
        <v>4901</v>
      </c>
      <c r="D5" s="478" t="s">
        <v>3340</v>
      </c>
      <c r="E5" s="479"/>
      <c r="F5" s="480">
        <f>+H7+H18+H29+H39+H48+H57+H62+H67+H73</f>
        <v>0</v>
      </c>
      <c r="G5" s="481">
        <f>E5*F5</f>
        <v>0</v>
      </c>
      <c r="H5" s="481">
        <f>+G5</f>
        <v>0</v>
      </c>
      <c r="I5" s="20"/>
      <c r="J5" s="20"/>
    </row>
    <row r="6" spans="2:10" x14ac:dyDescent="0.2">
      <c r="B6" s="405"/>
      <c r="C6" s="406"/>
      <c r="D6" s="44"/>
      <c r="E6" s="45"/>
      <c r="F6" s="177"/>
      <c r="G6" s="46"/>
      <c r="H6" s="46"/>
      <c r="I6" s="46"/>
      <c r="J6" s="46"/>
    </row>
    <row r="7" spans="2:10" collapsed="1" x14ac:dyDescent="0.2">
      <c r="B7" s="407" t="s">
        <v>3704</v>
      </c>
      <c r="C7" s="408" t="s">
        <v>3702</v>
      </c>
      <c r="D7" s="49" t="s">
        <v>3339</v>
      </c>
      <c r="E7" s="51"/>
      <c r="F7" s="51"/>
      <c r="G7" s="52">
        <f>E7*F7</f>
        <v>0</v>
      </c>
      <c r="H7" s="52">
        <f>SUM(G7:G16)</f>
        <v>0</v>
      </c>
      <c r="I7" s="20"/>
      <c r="J7" s="20"/>
    </row>
    <row r="8" spans="2:10" hidden="1" outlineLevel="1" x14ac:dyDescent="0.2">
      <c r="B8" s="409" t="s">
        <v>4403</v>
      </c>
      <c r="C8" s="535" t="s">
        <v>4404</v>
      </c>
      <c r="D8" s="49"/>
      <c r="E8" s="51"/>
      <c r="F8" s="51"/>
      <c r="G8" s="52">
        <f>E8*F8</f>
        <v>0</v>
      </c>
      <c r="H8" s="52"/>
      <c r="I8" s="20"/>
      <c r="J8" s="20"/>
    </row>
    <row r="9" spans="2:10" hidden="1" outlineLevel="1" x14ac:dyDescent="0.2">
      <c r="B9" s="409" t="s">
        <v>4405</v>
      </c>
      <c r="C9" s="535" t="s">
        <v>4156</v>
      </c>
      <c r="D9" s="49"/>
      <c r="E9" s="51"/>
      <c r="F9" s="51"/>
      <c r="G9" s="52">
        <f t="shared" ref="G9:G16" si="0">E9*F9</f>
        <v>0</v>
      </c>
      <c r="H9" s="52"/>
      <c r="I9" s="20"/>
      <c r="J9" s="20"/>
    </row>
    <row r="10" spans="2:10" hidden="1" outlineLevel="1" x14ac:dyDescent="0.2">
      <c r="B10" s="409" t="s">
        <v>4406</v>
      </c>
      <c r="C10" s="410"/>
      <c r="D10" s="49"/>
      <c r="E10" s="51"/>
      <c r="F10" s="51"/>
      <c r="G10" s="52">
        <f t="shared" si="0"/>
        <v>0</v>
      </c>
      <c r="H10" s="52"/>
      <c r="I10" s="20"/>
      <c r="J10" s="20"/>
    </row>
    <row r="11" spans="2:10" hidden="1" outlineLevel="1" x14ac:dyDescent="0.2">
      <c r="B11" s="409" t="s">
        <v>4407</v>
      </c>
      <c r="C11" s="410"/>
      <c r="D11" s="49"/>
      <c r="E11" s="51"/>
      <c r="F11" s="51"/>
      <c r="G11" s="52">
        <f t="shared" si="0"/>
        <v>0</v>
      </c>
      <c r="H11" s="52"/>
      <c r="I11" s="20"/>
      <c r="J11" s="20"/>
    </row>
    <row r="12" spans="2:10" hidden="1" outlineLevel="1" x14ac:dyDescent="0.2">
      <c r="B12" s="409" t="s">
        <v>4408</v>
      </c>
      <c r="C12" s="410"/>
      <c r="D12" s="49"/>
      <c r="E12" s="51"/>
      <c r="F12" s="51"/>
      <c r="G12" s="52">
        <f t="shared" si="0"/>
        <v>0</v>
      </c>
      <c r="H12" s="52"/>
      <c r="I12" s="20"/>
      <c r="J12" s="20"/>
    </row>
    <row r="13" spans="2:10" hidden="1" outlineLevel="1" x14ac:dyDescent="0.2">
      <c r="B13" s="409" t="s">
        <v>4409</v>
      </c>
      <c r="C13" s="410"/>
      <c r="D13" s="49"/>
      <c r="E13" s="51"/>
      <c r="F13" s="51"/>
      <c r="G13" s="52">
        <f t="shared" si="0"/>
        <v>0</v>
      </c>
      <c r="H13" s="52"/>
      <c r="I13" s="20"/>
      <c r="J13" s="20"/>
    </row>
    <row r="14" spans="2:10" hidden="1" outlineLevel="1" x14ac:dyDescent="0.2">
      <c r="B14" s="409" t="s">
        <v>4410</v>
      </c>
      <c r="C14" s="410"/>
      <c r="D14" s="49"/>
      <c r="E14" s="51"/>
      <c r="F14" s="51"/>
      <c r="G14" s="52">
        <f t="shared" si="0"/>
        <v>0</v>
      </c>
      <c r="H14" s="52"/>
      <c r="I14" s="20"/>
      <c r="J14" s="20"/>
    </row>
    <row r="15" spans="2:10" hidden="1" outlineLevel="1" x14ac:dyDescent="0.2">
      <c r="B15" s="409" t="s">
        <v>4411</v>
      </c>
      <c r="C15" s="410"/>
      <c r="D15" s="49"/>
      <c r="E15" s="51"/>
      <c r="F15" s="51"/>
      <c r="G15" s="52">
        <f t="shared" si="0"/>
        <v>0</v>
      </c>
      <c r="H15" s="52"/>
      <c r="I15" s="20"/>
      <c r="J15" s="20"/>
    </row>
    <row r="16" spans="2:10" hidden="1" outlineLevel="1" x14ac:dyDescent="0.2">
      <c r="B16" s="409" t="s">
        <v>4412</v>
      </c>
      <c r="C16" s="410" t="s">
        <v>3362</v>
      </c>
      <c r="D16" s="49"/>
      <c r="E16" s="51"/>
      <c r="F16" s="51"/>
      <c r="G16" s="52">
        <f t="shared" si="0"/>
        <v>0</v>
      </c>
      <c r="H16" s="52"/>
      <c r="I16" s="20"/>
      <c r="J16" s="20"/>
    </row>
    <row r="17" spans="2:10" x14ac:dyDescent="0.2">
      <c r="B17" s="405"/>
      <c r="C17" s="406"/>
      <c r="D17" s="44"/>
      <c r="E17" s="45"/>
      <c r="F17" s="177"/>
      <c r="G17" s="46"/>
      <c r="H17" s="46"/>
      <c r="I17" s="46"/>
      <c r="J17" s="46"/>
    </row>
    <row r="18" spans="2:10" collapsed="1" x14ac:dyDescent="0.2">
      <c r="B18" s="407" t="s">
        <v>3705</v>
      </c>
      <c r="C18" s="408" t="s">
        <v>3713</v>
      </c>
      <c r="D18" s="49" t="s">
        <v>3339</v>
      </c>
      <c r="E18" s="51"/>
      <c r="F18" s="51"/>
      <c r="G18" s="52">
        <f t="shared" ref="G18:G27" si="1">E18*F18</f>
        <v>0</v>
      </c>
      <c r="H18" s="52">
        <f>SUM(G18:G27)</f>
        <v>0</v>
      </c>
      <c r="I18" s="20"/>
      <c r="J18" s="20"/>
    </row>
    <row r="19" spans="2:10" hidden="1" outlineLevel="1" x14ac:dyDescent="0.2">
      <c r="B19" s="439" t="s">
        <v>4413</v>
      </c>
      <c r="C19" s="535" t="s">
        <v>4157</v>
      </c>
      <c r="D19" s="49"/>
      <c r="E19" s="51"/>
      <c r="F19" s="51"/>
      <c r="G19" s="52">
        <f t="shared" si="1"/>
        <v>0</v>
      </c>
      <c r="H19" s="52"/>
      <c r="I19" s="20"/>
      <c r="J19" s="20"/>
    </row>
    <row r="20" spans="2:10" hidden="1" outlineLevel="1" x14ac:dyDescent="0.2">
      <c r="B20" s="439" t="s">
        <v>4414</v>
      </c>
      <c r="C20" s="535" t="s">
        <v>4158</v>
      </c>
      <c r="D20" s="49"/>
      <c r="E20" s="51"/>
      <c r="F20" s="51"/>
      <c r="G20" s="52">
        <f t="shared" si="1"/>
        <v>0</v>
      </c>
      <c r="H20" s="52"/>
      <c r="I20" s="20"/>
      <c r="J20" s="20"/>
    </row>
    <row r="21" spans="2:10" hidden="1" outlineLevel="1" x14ac:dyDescent="0.2">
      <c r="B21" s="439" t="s">
        <v>4415</v>
      </c>
      <c r="C21" s="535" t="s">
        <v>4416</v>
      </c>
      <c r="D21" s="49"/>
      <c r="E21" s="51"/>
      <c r="F21" s="51"/>
      <c r="G21" s="52">
        <f t="shared" si="1"/>
        <v>0</v>
      </c>
      <c r="H21" s="52"/>
      <c r="I21" s="20"/>
      <c r="J21" s="20"/>
    </row>
    <row r="22" spans="2:10" hidden="1" outlineLevel="1" x14ac:dyDescent="0.2">
      <c r="B22" s="439" t="s">
        <v>4417</v>
      </c>
      <c r="C22" s="535" t="s">
        <v>4159</v>
      </c>
      <c r="D22" s="49"/>
      <c r="E22" s="51"/>
      <c r="F22" s="51"/>
      <c r="G22" s="52">
        <f t="shared" si="1"/>
        <v>0</v>
      </c>
      <c r="H22" s="52"/>
      <c r="I22" s="20"/>
      <c r="J22" s="20"/>
    </row>
    <row r="23" spans="2:10" hidden="1" outlineLevel="1" x14ac:dyDescent="0.2">
      <c r="B23" s="439" t="s">
        <v>4418</v>
      </c>
      <c r="C23" s="535" t="s">
        <v>4160</v>
      </c>
      <c r="D23" s="49"/>
      <c r="E23" s="51"/>
      <c r="F23" s="51"/>
      <c r="G23" s="52">
        <f t="shared" si="1"/>
        <v>0</v>
      </c>
      <c r="H23" s="52"/>
      <c r="I23" s="20"/>
      <c r="J23" s="20"/>
    </row>
    <row r="24" spans="2:10" hidden="1" outlineLevel="1" x14ac:dyDescent="0.2">
      <c r="B24" s="439" t="s">
        <v>4419</v>
      </c>
      <c r="C24" s="535" t="s">
        <v>4161</v>
      </c>
      <c r="D24" s="49"/>
      <c r="E24" s="51"/>
      <c r="F24" s="51"/>
      <c r="G24" s="52">
        <f t="shared" si="1"/>
        <v>0</v>
      </c>
      <c r="H24" s="52"/>
      <c r="I24" s="20"/>
      <c r="J24" s="20"/>
    </row>
    <row r="25" spans="2:10" hidden="1" outlineLevel="1" x14ac:dyDescent="0.2">
      <c r="B25" s="439" t="s">
        <v>4420</v>
      </c>
      <c r="C25" s="535" t="s">
        <v>4162</v>
      </c>
      <c r="D25" s="49"/>
      <c r="E25" s="51"/>
      <c r="F25" s="51"/>
      <c r="G25" s="52">
        <f t="shared" si="1"/>
        <v>0</v>
      </c>
      <c r="H25" s="52"/>
      <c r="I25" s="20"/>
      <c r="J25" s="20"/>
    </row>
    <row r="26" spans="2:10" hidden="1" outlineLevel="1" x14ac:dyDescent="0.2">
      <c r="B26" s="439" t="s">
        <v>4421</v>
      </c>
      <c r="C26" s="535" t="s">
        <v>4163</v>
      </c>
      <c r="D26" s="49"/>
      <c r="E26" s="51"/>
      <c r="F26" s="51"/>
      <c r="G26" s="52">
        <f t="shared" si="1"/>
        <v>0</v>
      </c>
      <c r="H26" s="52"/>
      <c r="I26" s="20"/>
      <c r="J26" s="20"/>
    </row>
    <row r="27" spans="2:10" hidden="1" outlineLevel="1" x14ac:dyDescent="0.2">
      <c r="B27" s="439" t="s">
        <v>4422</v>
      </c>
      <c r="C27" s="535" t="s">
        <v>3362</v>
      </c>
      <c r="D27" s="49"/>
      <c r="E27" s="51"/>
      <c r="F27" s="51"/>
      <c r="G27" s="52">
        <f t="shared" si="1"/>
        <v>0</v>
      </c>
      <c r="H27" s="52"/>
      <c r="I27" s="20"/>
      <c r="J27" s="20"/>
    </row>
    <row r="28" spans="2:10" collapsed="1" x14ac:dyDescent="0.2">
      <c r="B28" s="411"/>
      <c r="C28" s="412"/>
      <c r="D28" s="268"/>
      <c r="E28" s="146"/>
      <c r="F28" s="146"/>
      <c r="G28" s="103"/>
      <c r="H28" s="103"/>
      <c r="I28" s="46"/>
      <c r="J28" s="46"/>
    </row>
    <row r="29" spans="2:10" collapsed="1" x14ac:dyDescent="0.2">
      <c r="B29" s="407" t="s">
        <v>3706</v>
      </c>
      <c r="C29" s="408" t="s">
        <v>3714</v>
      </c>
      <c r="D29" s="49" t="s">
        <v>3339</v>
      </c>
      <c r="E29" s="51"/>
      <c r="F29" s="51"/>
      <c r="G29" s="52">
        <f t="shared" ref="G29:G37" si="2">E29*F29</f>
        <v>0</v>
      </c>
      <c r="H29" s="52">
        <f>SUM(G29:G37)</f>
        <v>0</v>
      </c>
      <c r="I29" s="20"/>
      <c r="J29" s="20"/>
    </row>
    <row r="30" spans="2:10" hidden="1" outlineLevel="1" x14ac:dyDescent="0.2">
      <c r="B30" s="439" t="s">
        <v>4423</v>
      </c>
      <c r="C30" s="535" t="s">
        <v>4164</v>
      </c>
      <c r="D30" s="49"/>
      <c r="E30" s="51"/>
      <c r="F30" s="51"/>
      <c r="G30" s="52">
        <f t="shared" si="2"/>
        <v>0</v>
      </c>
      <c r="H30" s="52"/>
      <c r="I30" s="20"/>
      <c r="J30" s="20"/>
    </row>
    <row r="31" spans="2:10" hidden="1" outlineLevel="1" x14ac:dyDescent="0.2">
      <c r="B31" s="439" t="s">
        <v>4424</v>
      </c>
      <c r="C31" s="535" t="s">
        <v>4165</v>
      </c>
      <c r="D31" s="49"/>
      <c r="E31" s="51"/>
      <c r="F31" s="51"/>
      <c r="G31" s="52">
        <f t="shared" si="2"/>
        <v>0</v>
      </c>
      <c r="H31" s="52"/>
      <c r="I31" s="20"/>
      <c r="J31" s="20"/>
    </row>
    <row r="32" spans="2:10" hidden="1" outlineLevel="1" x14ac:dyDescent="0.2">
      <c r="B32" s="439" t="s">
        <v>4425</v>
      </c>
      <c r="C32" s="535" t="s">
        <v>4166</v>
      </c>
      <c r="D32" s="49"/>
      <c r="E32" s="51"/>
      <c r="F32" s="51"/>
      <c r="G32" s="52">
        <f t="shared" si="2"/>
        <v>0</v>
      </c>
      <c r="H32" s="52"/>
      <c r="I32" s="20"/>
      <c r="J32" s="20"/>
    </row>
    <row r="33" spans="2:10" hidden="1" outlineLevel="1" x14ac:dyDescent="0.2">
      <c r="B33" s="439" t="s">
        <v>4426</v>
      </c>
      <c r="C33" s="535" t="s">
        <v>4167</v>
      </c>
      <c r="D33" s="49"/>
      <c r="E33" s="51"/>
      <c r="F33" s="51"/>
      <c r="G33" s="52">
        <f t="shared" si="2"/>
        <v>0</v>
      </c>
      <c r="H33" s="52"/>
      <c r="I33" s="20"/>
      <c r="J33" s="20"/>
    </row>
    <row r="34" spans="2:10" hidden="1" outlineLevel="1" x14ac:dyDescent="0.2">
      <c r="B34" s="439" t="s">
        <v>4427</v>
      </c>
      <c r="C34" s="535" t="s">
        <v>4168</v>
      </c>
      <c r="D34" s="49"/>
      <c r="E34" s="51"/>
      <c r="F34" s="51"/>
      <c r="G34" s="52">
        <f t="shared" si="2"/>
        <v>0</v>
      </c>
      <c r="H34" s="52"/>
      <c r="I34" s="20"/>
      <c r="J34" s="20"/>
    </row>
    <row r="35" spans="2:10" hidden="1" outlineLevel="1" x14ac:dyDescent="0.2">
      <c r="B35" s="439" t="s">
        <v>4428</v>
      </c>
      <c r="C35" s="535" t="s">
        <v>4162</v>
      </c>
      <c r="D35" s="49"/>
      <c r="E35" s="51"/>
      <c r="F35" s="51"/>
      <c r="G35" s="52">
        <f t="shared" si="2"/>
        <v>0</v>
      </c>
      <c r="H35" s="52"/>
      <c r="I35" s="20"/>
      <c r="J35" s="20"/>
    </row>
    <row r="36" spans="2:10" hidden="1" outlineLevel="1" x14ac:dyDescent="0.2">
      <c r="B36" s="439" t="s">
        <v>4429</v>
      </c>
      <c r="C36" s="535" t="s">
        <v>4163</v>
      </c>
      <c r="D36" s="49"/>
      <c r="E36" s="51"/>
      <c r="F36" s="51"/>
      <c r="G36" s="52">
        <f t="shared" si="2"/>
        <v>0</v>
      </c>
      <c r="H36" s="52"/>
      <c r="I36" s="20"/>
      <c r="J36" s="20"/>
    </row>
    <row r="37" spans="2:10" hidden="1" outlineLevel="1" x14ac:dyDescent="0.2">
      <c r="B37" s="439" t="s">
        <v>4430</v>
      </c>
      <c r="C37" s="410" t="s">
        <v>3362</v>
      </c>
      <c r="D37" s="49"/>
      <c r="E37" s="51"/>
      <c r="F37" s="51"/>
      <c r="G37" s="52">
        <f t="shared" si="2"/>
        <v>0</v>
      </c>
      <c r="H37" s="52"/>
      <c r="I37" s="20"/>
      <c r="J37" s="20"/>
    </row>
    <row r="38" spans="2:10" collapsed="1" x14ac:dyDescent="0.2">
      <c r="B38" s="405"/>
      <c r="C38" s="406"/>
      <c r="D38" s="44"/>
      <c r="E38" s="45"/>
      <c r="F38" s="177"/>
      <c r="G38" s="46"/>
      <c r="H38" s="46"/>
      <c r="I38" s="46"/>
      <c r="J38" s="46"/>
    </row>
    <row r="39" spans="2:10" collapsed="1" x14ac:dyDescent="0.2">
      <c r="B39" s="407" t="s">
        <v>3707</v>
      </c>
      <c r="C39" s="408" t="s">
        <v>3715</v>
      </c>
      <c r="D39" s="49" t="s">
        <v>3339</v>
      </c>
      <c r="E39" s="51"/>
      <c r="F39" s="51"/>
      <c r="G39" s="52">
        <f t="shared" ref="G39:G46" si="3">E39*F39</f>
        <v>0</v>
      </c>
      <c r="H39" s="52">
        <f>SUM(G39:G46)</f>
        <v>0</v>
      </c>
      <c r="I39" s="20"/>
      <c r="J39" s="20"/>
    </row>
    <row r="40" spans="2:10" hidden="1" outlineLevel="1" x14ac:dyDescent="0.2">
      <c r="B40" s="439" t="s">
        <v>4431</v>
      </c>
      <c r="C40" s="535" t="s">
        <v>4169</v>
      </c>
      <c r="D40" s="49"/>
      <c r="E40" s="51"/>
      <c r="F40" s="51"/>
      <c r="G40" s="52">
        <f t="shared" si="3"/>
        <v>0</v>
      </c>
      <c r="H40" s="52"/>
      <c r="I40" s="20"/>
      <c r="J40" s="20"/>
    </row>
    <row r="41" spans="2:10" hidden="1" outlineLevel="1" x14ac:dyDescent="0.2">
      <c r="B41" s="439" t="s">
        <v>4432</v>
      </c>
      <c r="C41" s="535" t="s">
        <v>4433</v>
      </c>
      <c r="D41" s="49"/>
      <c r="E41" s="51"/>
      <c r="F41" s="51"/>
      <c r="G41" s="52">
        <f t="shared" si="3"/>
        <v>0</v>
      </c>
      <c r="H41" s="52"/>
      <c r="I41" s="20"/>
      <c r="J41" s="20"/>
    </row>
    <row r="42" spans="2:10" hidden="1" outlineLevel="1" x14ac:dyDescent="0.2">
      <c r="B42" s="439" t="s">
        <v>4434</v>
      </c>
      <c r="C42" s="535" t="s">
        <v>4170</v>
      </c>
      <c r="D42" s="49"/>
      <c r="E42" s="51"/>
      <c r="F42" s="51"/>
      <c r="G42" s="52">
        <f t="shared" si="3"/>
        <v>0</v>
      </c>
      <c r="H42" s="52"/>
      <c r="I42" s="20"/>
      <c r="J42" s="20"/>
    </row>
    <row r="43" spans="2:10" hidden="1" outlineLevel="1" x14ac:dyDescent="0.2">
      <c r="B43" s="439" t="s">
        <v>4435</v>
      </c>
      <c r="C43" s="535" t="s">
        <v>4171</v>
      </c>
      <c r="D43" s="49"/>
      <c r="E43" s="51"/>
      <c r="F43" s="51"/>
      <c r="G43" s="52">
        <f t="shared" si="3"/>
        <v>0</v>
      </c>
      <c r="H43" s="52"/>
      <c r="I43" s="20"/>
      <c r="J43" s="20"/>
    </row>
    <row r="44" spans="2:10" hidden="1" outlineLevel="1" x14ac:dyDescent="0.2">
      <c r="B44" s="439" t="s">
        <v>4436</v>
      </c>
      <c r="C44" s="535" t="s">
        <v>4162</v>
      </c>
      <c r="D44" s="49"/>
      <c r="E44" s="51"/>
      <c r="F44" s="51"/>
      <c r="G44" s="52">
        <f t="shared" si="3"/>
        <v>0</v>
      </c>
      <c r="H44" s="52"/>
      <c r="I44" s="20"/>
      <c r="J44" s="20"/>
    </row>
    <row r="45" spans="2:10" hidden="1" outlineLevel="1" x14ac:dyDescent="0.2">
      <c r="B45" s="439" t="s">
        <v>4437</v>
      </c>
      <c r="C45" s="535" t="s">
        <v>4163</v>
      </c>
      <c r="D45" s="49"/>
      <c r="E45" s="51"/>
      <c r="F45" s="51"/>
      <c r="G45" s="52">
        <f t="shared" si="3"/>
        <v>0</v>
      </c>
      <c r="H45" s="52"/>
      <c r="I45" s="20"/>
      <c r="J45" s="20"/>
    </row>
    <row r="46" spans="2:10" hidden="1" outlineLevel="1" x14ac:dyDescent="0.2">
      <c r="B46" s="439" t="s">
        <v>4438</v>
      </c>
      <c r="C46" s="410" t="s">
        <v>3362</v>
      </c>
      <c r="D46" s="49"/>
      <c r="E46" s="51"/>
      <c r="F46" s="51"/>
      <c r="G46" s="52">
        <f t="shared" si="3"/>
        <v>0</v>
      </c>
      <c r="H46" s="52"/>
      <c r="I46" s="20"/>
      <c r="J46" s="20"/>
    </row>
    <row r="47" spans="2:10" collapsed="1" x14ac:dyDescent="0.2">
      <c r="B47" s="405"/>
      <c r="C47" s="406"/>
      <c r="D47" s="44"/>
      <c r="E47" s="45"/>
      <c r="F47" s="177"/>
      <c r="G47" s="46"/>
      <c r="H47" s="46"/>
      <c r="I47" s="46"/>
      <c r="J47" s="46"/>
    </row>
    <row r="48" spans="2:10" collapsed="1" x14ac:dyDescent="0.2">
      <c r="B48" s="407" t="s">
        <v>3708</v>
      </c>
      <c r="C48" s="408" t="s">
        <v>3716</v>
      </c>
      <c r="D48" s="49" t="s">
        <v>3339</v>
      </c>
      <c r="E48" s="51"/>
      <c r="F48" s="51"/>
      <c r="G48" s="52">
        <f t="shared" ref="G48:G55" si="4">E48*F48</f>
        <v>0</v>
      </c>
      <c r="H48" s="52">
        <f>SUM(G48:G55)</f>
        <v>0</v>
      </c>
      <c r="I48" s="20"/>
      <c r="J48" s="20"/>
    </row>
    <row r="49" spans="2:10" hidden="1" outlineLevel="1" x14ac:dyDescent="0.2">
      <c r="B49" s="439" t="s">
        <v>4439</v>
      </c>
      <c r="C49" s="535" t="s">
        <v>4172</v>
      </c>
      <c r="D49" s="49"/>
      <c r="E49" s="51"/>
      <c r="F49" s="51"/>
      <c r="G49" s="52">
        <f t="shared" si="4"/>
        <v>0</v>
      </c>
      <c r="H49" s="52"/>
      <c r="I49" s="20"/>
      <c r="J49" s="20"/>
    </row>
    <row r="50" spans="2:10" hidden="1" outlineLevel="1" x14ac:dyDescent="0.2">
      <c r="B50" s="439" t="s">
        <v>4440</v>
      </c>
      <c r="C50" s="535" t="s">
        <v>4173</v>
      </c>
      <c r="D50" s="49"/>
      <c r="E50" s="51"/>
      <c r="F50" s="51"/>
      <c r="G50" s="52">
        <f t="shared" si="4"/>
        <v>0</v>
      </c>
      <c r="H50" s="52"/>
      <c r="I50" s="20"/>
      <c r="J50" s="20"/>
    </row>
    <row r="51" spans="2:10" hidden="1" outlineLevel="1" x14ac:dyDescent="0.2">
      <c r="B51" s="439" t="s">
        <v>4441</v>
      </c>
      <c r="C51" s="535" t="s">
        <v>4170</v>
      </c>
      <c r="D51" s="49"/>
      <c r="E51" s="51"/>
      <c r="F51" s="51"/>
      <c r="G51" s="52">
        <f t="shared" si="4"/>
        <v>0</v>
      </c>
      <c r="H51" s="52"/>
      <c r="I51" s="20"/>
      <c r="J51" s="20"/>
    </row>
    <row r="52" spans="2:10" hidden="1" outlineLevel="1" x14ac:dyDescent="0.2">
      <c r="B52" s="439" t="s">
        <v>4442</v>
      </c>
      <c r="C52" s="535" t="s">
        <v>1527</v>
      </c>
      <c r="D52" s="49"/>
      <c r="E52" s="51"/>
      <c r="F52" s="51"/>
      <c r="G52" s="52">
        <f t="shared" si="4"/>
        <v>0</v>
      </c>
      <c r="H52" s="52"/>
      <c r="I52" s="20"/>
      <c r="J52" s="20"/>
    </row>
    <row r="53" spans="2:10" hidden="1" outlineLevel="1" x14ac:dyDescent="0.2">
      <c r="B53" s="439" t="s">
        <v>4443</v>
      </c>
      <c r="C53" s="535" t="s">
        <v>1624</v>
      </c>
      <c r="D53" s="49"/>
      <c r="E53" s="51"/>
      <c r="F53" s="51"/>
      <c r="G53" s="52">
        <f t="shared" si="4"/>
        <v>0</v>
      </c>
      <c r="H53" s="52"/>
      <c r="I53" s="20"/>
      <c r="J53" s="20"/>
    </row>
    <row r="54" spans="2:10" hidden="1" outlineLevel="1" x14ac:dyDescent="0.2">
      <c r="B54" s="439" t="s">
        <v>4444</v>
      </c>
      <c r="C54" s="535" t="s">
        <v>4174</v>
      </c>
      <c r="D54" s="49"/>
      <c r="E54" s="51"/>
      <c r="F54" s="51"/>
      <c r="G54" s="52">
        <f t="shared" si="4"/>
        <v>0</v>
      </c>
      <c r="H54" s="52"/>
      <c r="I54" s="20"/>
      <c r="J54" s="20"/>
    </row>
    <row r="55" spans="2:10" hidden="1" outlineLevel="1" x14ac:dyDescent="0.2">
      <c r="B55" s="439" t="s">
        <v>4445</v>
      </c>
      <c r="C55" s="410" t="s">
        <v>3362</v>
      </c>
      <c r="D55" s="49"/>
      <c r="E55" s="51"/>
      <c r="F55" s="51"/>
      <c r="G55" s="52">
        <f t="shared" si="4"/>
        <v>0</v>
      </c>
      <c r="H55" s="52"/>
      <c r="I55" s="20"/>
      <c r="J55" s="20"/>
    </row>
    <row r="56" spans="2:10" collapsed="1" x14ac:dyDescent="0.2">
      <c r="B56" s="405"/>
      <c r="C56" s="406"/>
      <c r="D56" s="44"/>
      <c r="E56" s="45"/>
      <c r="F56" s="177"/>
      <c r="G56" s="46"/>
      <c r="H56" s="46"/>
      <c r="I56" s="46"/>
      <c r="J56" s="46"/>
    </row>
    <row r="57" spans="2:10" collapsed="1" x14ac:dyDescent="0.2">
      <c r="B57" s="407" t="s">
        <v>3709</v>
      </c>
      <c r="C57" s="408" t="s">
        <v>3717</v>
      </c>
      <c r="D57" s="49" t="s">
        <v>3339</v>
      </c>
      <c r="E57" s="51"/>
      <c r="F57" s="51"/>
      <c r="G57" s="52">
        <f>E57*F57</f>
        <v>0</v>
      </c>
      <c r="H57" s="52">
        <f>SUM(G57:G60)</f>
        <v>0</v>
      </c>
      <c r="I57" s="20"/>
      <c r="J57" s="20"/>
    </row>
    <row r="58" spans="2:10" hidden="1" outlineLevel="1" x14ac:dyDescent="0.2">
      <c r="B58" s="439" t="s">
        <v>4446</v>
      </c>
      <c r="C58" s="535" t="s">
        <v>4175</v>
      </c>
      <c r="D58" s="49"/>
      <c r="E58" s="51"/>
      <c r="F58" s="51"/>
      <c r="G58" s="52">
        <f>E58*F58</f>
        <v>0</v>
      </c>
      <c r="H58" s="52"/>
      <c r="I58" s="20"/>
      <c r="J58" s="20"/>
    </row>
    <row r="59" spans="2:10" hidden="1" outlineLevel="1" x14ac:dyDescent="0.2">
      <c r="B59" s="439" t="s">
        <v>4447</v>
      </c>
      <c r="C59" s="535" t="s">
        <v>4176</v>
      </c>
      <c r="D59" s="49"/>
      <c r="E59" s="51"/>
      <c r="F59" s="51"/>
      <c r="G59" s="52">
        <f>E59*F59</f>
        <v>0</v>
      </c>
      <c r="H59" s="52"/>
      <c r="I59" s="20"/>
      <c r="J59" s="20"/>
    </row>
    <row r="60" spans="2:10" hidden="1" outlineLevel="1" x14ac:dyDescent="0.2">
      <c r="B60" s="439" t="s">
        <v>4448</v>
      </c>
      <c r="C60" s="410" t="s">
        <v>3362</v>
      </c>
      <c r="D60" s="49"/>
      <c r="E60" s="51"/>
      <c r="F60" s="51"/>
      <c r="G60" s="52">
        <f>E60*F60</f>
        <v>0</v>
      </c>
      <c r="H60" s="52"/>
      <c r="I60" s="20"/>
      <c r="J60" s="20"/>
    </row>
    <row r="61" spans="2:10" collapsed="1" x14ac:dyDescent="0.2">
      <c r="B61" s="405"/>
      <c r="C61" s="406"/>
      <c r="D61" s="44"/>
      <c r="E61" s="45"/>
      <c r="F61" s="177"/>
      <c r="G61" s="46"/>
      <c r="H61" s="46"/>
      <c r="I61" s="46"/>
      <c r="J61" s="46"/>
    </row>
    <row r="62" spans="2:10" collapsed="1" x14ac:dyDescent="0.2">
      <c r="B62" s="407" t="s">
        <v>3710</v>
      </c>
      <c r="C62" s="408" t="s">
        <v>3718</v>
      </c>
      <c r="D62" s="49" t="s">
        <v>3339</v>
      </c>
      <c r="E62" s="51"/>
      <c r="F62" s="51"/>
      <c r="G62" s="52">
        <f>E62*F62</f>
        <v>0</v>
      </c>
      <c r="H62" s="52">
        <f>SUM(G62:G65)</f>
        <v>0</v>
      </c>
      <c r="I62" s="20"/>
      <c r="J62" s="20"/>
    </row>
    <row r="63" spans="2:10" hidden="1" outlineLevel="1" x14ac:dyDescent="0.2">
      <c r="B63" s="439" t="s">
        <v>4449</v>
      </c>
      <c r="C63" s="535" t="s">
        <v>4177</v>
      </c>
      <c r="D63" s="49"/>
      <c r="E63" s="51"/>
      <c r="F63" s="51"/>
      <c r="G63" s="52">
        <f>E63*F63</f>
        <v>0</v>
      </c>
      <c r="H63" s="52"/>
      <c r="I63" s="20"/>
      <c r="J63" s="20"/>
    </row>
    <row r="64" spans="2:10" hidden="1" outlineLevel="1" x14ac:dyDescent="0.2">
      <c r="B64" s="439" t="s">
        <v>4450</v>
      </c>
      <c r="C64" s="535" t="s">
        <v>4178</v>
      </c>
      <c r="D64" s="49"/>
      <c r="E64" s="51"/>
      <c r="F64" s="51"/>
      <c r="G64" s="52">
        <f>E64*F64</f>
        <v>0</v>
      </c>
      <c r="H64" s="52"/>
      <c r="I64" s="20"/>
      <c r="J64" s="20"/>
    </row>
    <row r="65" spans="2:10" hidden="1" outlineLevel="1" x14ac:dyDescent="0.2">
      <c r="B65" s="409" t="s">
        <v>3691</v>
      </c>
      <c r="C65" s="410" t="s">
        <v>3362</v>
      </c>
      <c r="D65" s="49"/>
      <c r="E65" s="51"/>
      <c r="F65" s="51"/>
      <c r="G65" s="52">
        <f>E65*F65</f>
        <v>0</v>
      </c>
      <c r="H65" s="52"/>
      <c r="I65" s="20"/>
      <c r="J65" s="20"/>
    </row>
    <row r="66" spans="2:10" collapsed="1" x14ac:dyDescent="0.2">
      <c r="B66" s="405"/>
      <c r="C66" s="406"/>
      <c r="D66" s="44"/>
      <c r="E66" s="45"/>
      <c r="F66" s="177"/>
      <c r="G66" s="46"/>
      <c r="H66" s="46"/>
      <c r="I66" s="46"/>
      <c r="J66" s="46"/>
    </row>
    <row r="67" spans="2:10" collapsed="1" x14ac:dyDescent="0.2">
      <c r="B67" s="407" t="s">
        <v>3711</v>
      </c>
      <c r="C67" s="408" t="s">
        <v>3719</v>
      </c>
      <c r="D67" s="49" t="s">
        <v>3339</v>
      </c>
      <c r="E67" s="51"/>
      <c r="F67" s="51"/>
      <c r="G67" s="52">
        <f>E67*F67</f>
        <v>0</v>
      </c>
      <c r="H67" s="52">
        <f>SUM(G67:G71)</f>
        <v>0</v>
      </c>
      <c r="I67" s="20"/>
      <c r="J67" s="20"/>
    </row>
    <row r="68" spans="2:10" hidden="1" outlineLevel="1" x14ac:dyDescent="0.2">
      <c r="B68" s="439" t="s">
        <v>4451</v>
      </c>
      <c r="C68" s="535" t="s">
        <v>4179</v>
      </c>
      <c r="D68" s="49"/>
      <c r="E68" s="51"/>
      <c r="F68" s="51"/>
      <c r="G68" s="52">
        <f>E68*F68</f>
        <v>0</v>
      </c>
      <c r="H68" s="52"/>
      <c r="I68" s="20"/>
      <c r="J68" s="20"/>
    </row>
    <row r="69" spans="2:10" hidden="1" outlineLevel="1" x14ac:dyDescent="0.2">
      <c r="B69" s="439" t="s">
        <v>4452</v>
      </c>
      <c r="C69" s="535" t="s">
        <v>4180</v>
      </c>
      <c r="D69" s="49"/>
      <c r="E69" s="51"/>
      <c r="F69" s="51"/>
      <c r="G69" s="52">
        <f>E69*F69</f>
        <v>0</v>
      </c>
      <c r="H69" s="52"/>
      <c r="I69" s="20"/>
      <c r="J69" s="20"/>
    </row>
    <row r="70" spans="2:10" hidden="1" outlineLevel="1" x14ac:dyDescent="0.2">
      <c r="B70" s="439" t="s">
        <v>4453</v>
      </c>
      <c r="C70" s="535" t="s">
        <v>4176</v>
      </c>
      <c r="D70" s="49"/>
      <c r="E70" s="51"/>
      <c r="F70" s="51"/>
      <c r="G70" s="52">
        <f>E70*F70</f>
        <v>0</v>
      </c>
      <c r="H70" s="52"/>
      <c r="I70" s="20"/>
      <c r="J70" s="20"/>
    </row>
    <row r="71" spans="2:10" hidden="1" outlineLevel="1" x14ac:dyDescent="0.2">
      <c r="B71" s="409" t="s">
        <v>3692</v>
      </c>
      <c r="C71" s="410" t="s">
        <v>3362</v>
      </c>
      <c r="D71" s="49"/>
      <c r="E71" s="51"/>
      <c r="F71" s="51"/>
      <c r="G71" s="52">
        <f>E71*F71</f>
        <v>0</v>
      </c>
      <c r="H71" s="52"/>
      <c r="I71" s="20"/>
      <c r="J71" s="20"/>
    </row>
    <row r="72" spans="2:10" collapsed="1" x14ac:dyDescent="0.2">
      <c r="B72" s="405"/>
      <c r="C72" s="406"/>
      <c r="D72" s="44"/>
      <c r="E72" s="45"/>
      <c r="F72" s="177"/>
      <c r="G72" s="46"/>
      <c r="H72" s="46"/>
      <c r="I72" s="46"/>
      <c r="J72" s="46"/>
    </row>
    <row r="73" spans="2:10" collapsed="1" x14ac:dyDescent="0.2">
      <c r="B73" s="407" t="s">
        <v>3712</v>
      </c>
      <c r="C73" s="408" t="s">
        <v>3362</v>
      </c>
      <c r="D73" s="49" t="s">
        <v>3339</v>
      </c>
      <c r="E73" s="51"/>
      <c r="F73" s="51"/>
      <c r="G73" s="52">
        <f t="shared" ref="G73:G82" si="5">E73*F73</f>
        <v>0</v>
      </c>
      <c r="H73" s="52">
        <f>SUM(G73:G82)</f>
        <v>0</v>
      </c>
      <c r="I73" s="20"/>
      <c r="J73" s="20"/>
    </row>
    <row r="74" spans="2:10" hidden="1" outlineLevel="1" x14ac:dyDescent="0.2">
      <c r="B74" s="409" t="s">
        <v>3693</v>
      </c>
      <c r="C74" s="410"/>
      <c r="D74" s="49"/>
      <c r="E74" s="51"/>
      <c r="F74" s="51"/>
      <c r="G74" s="52">
        <f t="shared" si="5"/>
        <v>0</v>
      </c>
      <c r="H74" s="52"/>
      <c r="I74" s="20"/>
      <c r="J74" s="20"/>
    </row>
    <row r="75" spans="2:10" hidden="1" outlineLevel="1" x14ac:dyDescent="0.2">
      <c r="B75" s="409" t="s">
        <v>3694</v>
      </c>
      <c r="C75" s="410"/>
      <c r="D75" s="49"/>
      <c r="E75" s="51"/>
      <c r="F75" s="51"/>
      <c r="G75" s="52">
        <f t="shared" si="5"/>
        <v>0</v>
      </c>
      <c r="H75" s="52"/>
      <c r="I75" s="20"/>
      <c r="J75" s="20"/>
    </row>
    <row r="76" spans="2:10" hidden="1" outlineLevel="1" x14ac:dyDescent="0.2">
      <c r="B76" s="409" t="s">
        <v>3695</v>
      </c>
      <c r="C76" s="410"/>
      <c r="D76" s="49"/>
      <c r="E76" s="51"/>
      <c r="F76" s="51"/>
      <c r="G76" s="52">
        <f t="shared" si="5"/>
        <v>0</v>
      </c>
      <c r="H76" s="52"/>
      <c r="I76" s="20"/>
      <c r="J76" s="20"/>
    </row>
    <row r="77" spans="2:10" hidden="1" outlineLevel="1" x14ac:dyDescent="0.2">
      <c r="B77" s="409" t="s">
        <v>3696</v>
      </c>
      <c r="C77" s="410"/>
      <c r="D77" s="49"/>
      <c r="E77" s="51"/>
      <c r="F77" s="51"/>
      <c r="G77" s="52">
        <f t="shared" si="5"/>
        <v>0</v>
      </c>
      <c r="H77" s="52"/>
      <c r="I77" s="20"/>
      <c r="J77" s="20"/>
    </row>
    <row r="78" spans="2:10" hidden="1" outlineLevel="1" x14ac:dyDescent="0.2">
      <c r="B78" s="409" t="s">
        <v>3697</v>
      </c>
      <c r="C78" s="410"/>
      <c r="D78" s="49"/>
      <c r="E78" s="51"/>
      <c r="F78" s="51"/>
      <c r="G78" s="52">
        <f t="shared" si="5"/>
        <v>0</v>
      </c>
      <c r="H78" s="52"/>
      <c r="I78" s="20"/>
      <c r="J78" s="20"/>
    </row>
    <row r="79" spans="2:10" hidden="1" outlineLevel="1" x14ac:dyDescent="0.2">
      <c r="B79" s="409" t="s">
        <v>3698</v>
      </c>
      <c r="C79" s="410"/>
      <c r="D79" s="49"/>
      <c r="E79" s="51"/>
      <c r="F79" s="51"/>
      <c r="G79" s="52">
        <f t="shared" si="5"/>
        <v>0</v>
      </c>
      <c r="H79" s="52"/>
      <c r="I79" s="20"/>
      <c r="J79" s="20"/>
    </row>
    <row r="80" spans="2:10" hidden="1" outlineLevel="1" x14ac:dyDescent="0.2">
      <c r="B80" s="409" t="s">
        <v>3699</v>
      </c>
      <c r="C80" s="410"/>
      <c r="D80" s="49"/>
      <c r="E80" s="51"/>
      <c r="F80" s="51"/>
      <c r="G80" s="52">
        <f t="shared" si="5"/>
        <v>0</v>
      </c>
      <c r="H80" s="52"/>
      <c r="I80" s="20"/>
      <c r="J80" s="20"/>
    </row>
    <row r="81" spans="2:10" hidden="1" outlineLevel="1" x14ac:dyDescent="0.2">
      <c r="B81" s="409" t="s">
        <v>3700</v>
      </c>
      <c r="C81" s="410"/>
      <c r="D81" s="49"/>
      <c r="E81" s="51"/>
      <c r="F81" s="51"/>
      <c r="G81" s="52">
        <f t="shared" si="5"/>
        <v>0</v>
      </c>
      <c r="H81" s="52"/>
      <c r="I81" s="20"/>
      <c r="J81" s="20"/>
    </row>
    <row r="82" spans="2:10" hidden="1" outlineLevel="1" x14ac:dyDescent="0.2">
      <c r="B82" s="409" t="s">
        <v>3701</v>
      </c>
      <c r="C82" s="410" t="s">
        <v>3362</v>
      </c>
      <c r="D82" s="49"/>
      <c r="E82" s="51"/>
      <c r="F82" s="51"/>
      <c r="G82" s="52">
        <f t="shared" si="5"/>
        <v>0</v>
      </c>
      <c r="H82" s="52"/>
      <c r="I82" s="20"/>
      <c r="J82" s="20"/>
    </row>
    <row r="83" spans="2:10" collapsed="1" x14ac:dyDescent="0.2">
      <c r="B83" s="405"/>
      <c r="C83" s="406"/>
      <c r="D83" s="44"/>
      <c r="E83" s="45"/>
      <c r="F83" s="177"/>
      <c r="G83" s="46"/>
      <c r="H83" s="46"/>
      <c r="I83" s="46"/>
      <c r="J83" s="46"/>
    </row>
    <row r="84" spans="2:10" ht="14.25" customHeight="1" thickBot="1" x14ac:dyDescent="0.25">
      <c r="B84" s="413" t="s">
        <v>3703</v>
      </c>
      <c r="C84" s="564" t="s">
        <v>3690</v>
      </c>
      <c r="D84" s="544"/>
      <c r="E84" s="545"/>
      <c r="F84" s="243"/>
      <c r="G84" s="244"/>
      <c r="H84" s="244"/>
      <c r="I84" s="244">
        <f>SUM(H5:H83)</f>
        <v>0</v>
      </c>
      <c r="J84" s="138"/>
    </row>
    <row r="85" spans="2:10" x14ac:dyDescent="0.2">
      <c r="H85" s="2"/>
    </row>
    <row r="86" spans="2:10" x14ac:dyDescent="0.2">
      <c r="H86" s="2"/>
      <c r="I86" s="2"/>
    </row>
    <row r="87" spans="2:10" x14ac:dyDescent="0.2">
      <c r="H87" s="2"/>
      <c r="I87" s="2"/>
    </row>
    <row r="88" spans="2:10" x14ac:dyDescent="0.2">
      <c r="H88" s="2"/>
      <c r="I88" s="2"/>
    </row>
    <row r="89" spans="2:10" x14ac:dyDescent="0.2">
      <c r="H89" s="2"/>
      <c r="I89" s="2"/>
    </row>
    <row r="90" spans="2:10" x14ac:dyDescent="0.2">
      <c r="H90" s="2"/>
      <c r="I90" s="2"/>
    </row>
    <row r="91" spans="2:10" x14ac:dyDescent="0.2">
      <c r="H91" s="2"/>
      <c r="I91" s="2"/>
    </row>
    <row r="92" spans="2:10" x14ac:dyDescent="0.2">
      <c r="H92" s="2"/>
      <c r="I92" s="2"/>
    </row>
    <row r="93" spans="2:10" x14ac:dyDescent="0.2">
      <c r="H93" s="2"/>
      <c r="I93" s="2"/>
    </row>
    <row r="94" spans="2:10" x14ac:dyDescent="0.2">
      <c r="H94" s="2"/>
      <c r="I94" s="2"/>
    </row>
    <row r="95" spans="2:10" x14ac:dyDescent="0.2">
      <c r="H95" s="2"/>
      <c r="I95" s="2"/>
    </row>
    <row r="96" spans="2:10" x14ac:dyDescent="0.2">
      <c r="H96" s="2"/>
      <c r="I96" s="2"/>
    </row>
    <row r="97" spans="8:9" x14ac:dyDescent="0.2">
      <c r="H97" s="2"/>
      <c r="I97" s="2"/>
    </row>
    <row r="98" spans="8:9" x14ac:dyDescent="0.2">
      <c r="H98" s="2"/>
      <c r="I98" s="2"/>
    </row>
    <row r="99" spans="8:9" x14ac:dyDescent="0.2">
      <c r="H99" s="2"/>
      <c r="I99" s="2"/>
    </row>
    <row r="100" spans="8:9" x14ac:dyDescent="0.2">
      <c r="H100" s="2"/>
      <c r="I100" s="2"/>
    </row>
    <row r="101" spans="8:9" x14ac:dyDescent="0.2">
      <c r="H101" s="2"/>
      <c r="I101" s="2"/>
    </row>
    <row r="102" spans="8:9" x14ac:dyDescent="0.2">
      <c r="H102" s="2"/>
      <c r="I102" s="2"/>
    </row>
    <row r="103" spans="8:9" x14ac:dyDescent="0.2">
      <c r="H103" s="2"/>
      <c r="I103" s="2"/>
    </row>
    <row r="104" spans="8:9" x14ac:dyDescent="0.2">
      <c r="H104" s="2"/>
      <c r="I104" s="2"/>
    </row>
    <row r="105" spans="8:9" x14ac:dyDescent="0.2">
      <c r="H105" s="2"/>
      <c r="I105" s="2"/>
    </row>
    <row r="106" spans="8:9" x14ac:dyDescent="0.2">
      <c r="H106" s="2"/>
      <c r="I106" s="2"/>
    </row>
    <row r="107" spans="8:9" x14ac:dyDescent="0.2">
      <c r="H107" s="2"/>
      <c r="I107" s="2"/>
    </row>
    <row r="108" spans="8:9" x14ac:dyDescent="0.2">
      <c r="H108" s="2"/>
      <c r="I108" s="2"/>
    </row>
    <row r="109" spans="8:9" x14ac:dyDescent="0.2">
      <c r="H109" s="2"/>
      <c r="I109" s="2"/>
    </row>
    <row r="110" spans="8:9" x14ac:dyDescent="0.2">
      <c r="H110" s="2"/>
      <c r="I110" s="2"/>
    </row>
    <row r="111" spans="8:9" x14ac:dyDescent="0.2">
      <c r="H111" s="2"/>
      <c r="I111" s="2"/>
    </row>
    <row r="112" spans="8:9" x14ac:dyDescent="0.2">
      <c r="H112" s="2"/>
      <c r="I112" s="2"/>
    </row>
    <row r="113" spans="8:9" x14ac:dyDescent="0.2">
      <c r="H113" s="2"/>
      <c r="I113" s="2"/>
    </row>
    <row r="114" spans="8:9" x14ac:dyDescent="0.2">
      <c r="H114" s="2"/>
      <c r="I114" s="2"/>
    </row>
    <row r="115" spans="8:9" x14ac:dyDescent="0.2">
      <c r="H115" s="2"/>
      <c r="I115" s="2"/>
    </row>
    <row r="116" spans="8:9" x14ac:dyDescent="0.2">
      <c r="H116" s="2"/>
      <c r="I116" s="2"/>
    </row>
    <row r="117" spans="8:9" x14ac:dyDescent="0.2">
      <c r="H117" s="2"/>
      <c r="I117" s="2"/>
    </row>
    <row r="118" spans="8:9" x14ac:dyDescent="0.2">
      <c r="H118" s="2"/>
      <c r="I118" s="2"/>
    </row>
    <row r="119" spans="8:9" x14ac:dyDescent="0.2">
      <c r="H119" s="2"/>
      <c r="I119" s="2"/>
    </row>
    <row r="120" spans="8:9" x14ac:dyDescent="0.2">
      <c r="H120" s="2"/>
      <c r="I120" s="2"/>
    </row>
    <row r="121" spans="8:9" x14ac:dyDescent="0.2">
      <c r="H121" s="2"/>
      <c r="I121" s="2"/>
    </row>
    <row r="122" spans="8:9" x14ac:dyDescent="0.2">
      <c r="H122" s="2"/>
      <c r="I122" s="2"/>
    </row>
    <row r="123" spans="8:9" x14ac:dyDescent="0.2">
      <c r="I123" s="2"/>
    </row>
  </sheetData>
  <mergeCells count="1">
    <mergeCell ref="C84:E84"/>
  </mergeCells>
  <phoneticPr fontId="2" type="noConversion"/>
  <pageMargins left="0.51" right="0.4" top="1" bottom="1" header="0.5" footer="0.5"/>
  <pageSetup paperSize="9" scale="88" orientation="portrait" r:id="rId1"/>
  <headerFooter alignWithMargins="0">
    <oddFooter>&amp;C&amp;8Dette dokumentet er basert på mal STY-600500, rev. 000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2:J143"/>
  <sheetViews>
    <sheetView workbookViewId="0"/>
  </sheetViews>
  <sheetFormatPr defaultColWidth="11.42578125" defaultRowHeight="13.5" outlineLevelRow="1" x14ac:dyDescent="0.2"/>
  <cols>
    <col min="1" max="1" width="2.5703125" style="2" customWidth="1"/>
    <col min="2" max="2" width="11.140625" style="1" customWidth="1"/>
    <col min="3" max="3" width="31" style="2" customWidth="1"/>
    <col min="4" max="4" width="6.7109375" style="2" customWidth="1"/>
    <col min="5" max="5" width="9" style="3" customWidth="1"/>
    <col min="6" max="6" width="8.7109375" style="217" customWidth="1"/>
    <col min="7" max="7" width="9" style="3" customWidth="1"/>
    <col min="8" max="8" width="12.42578125" style="3" customWidth="1"/>
    <col min="9" max="9" width="9.85546875" style="3" customWidth="1"/>
    <col min="10" max="10" width="10.28515625" style="2" customWidth="1"/>
    <col min="11" max="16384" width="11.42578125" style="2"/>
  </cols>
  <sheetData>
    <row r="2" spans="2:10" ht="27" customHeight="1" x14ac:dyDescent="0.2">
      <c r="B2" s="94" t="s">
        <v>1960</v>
      </c>
      <c r="C2" s="33" t="s">
        <v>1995</v>
      </c>
      <c r="D2" s="34" t="s">
        <v>1992</v>
      </c>
      <c r="E2" s="35" t="s">
        <v>1993</v>
      </c>
      <c r="F2" s="139" t="s">
        <v>1994</v>
      </c>
      <c r="G2" s="35" t="s">
        <v>1962</v>
      </c>
      <c r="H2" s="36" t="s">
        <v>3351</v>
      </c>
      <c r="I2" s="35" t="s">
        <v>1963</v>
      </c>
      <c r="J2" s="35" t="s">
        <v>3342</v>
      </c>
    </row>
    <row r="3" spans="2:10" x14ac:dyDescent="0.2">
      <c r="B3" s="403" t="s">
        <v>1882</v>
      </c>
      <c r="C3" s="404" t="s">
        <v>3362</v>
      </c>
      <c r="D3" s="30"/>
      <c r="E3" s="67"/>
      <c r="F3" s="142"/>
      <c r="G3" s="20"/>
      <c r="H3" s="20"/>
      <c r="I3" s="20"/>
      <c r="J3" s="41"/>
    </row>
    <row r="4" spans="2:10" x14ac:dyDescent="0.2">
      <c r="B4" s="405"/>
      <c r="C4" s="406"/>
      <c r="D4" s="44"/>
      <c r="E4" s="45"/>
      <c r="F4" s="177"/>
      <c r="G4" s="46"/>
      <c r="H4" s="46"/>
      <c r="I4" s="46"/>
      <c r="J4" s="46"/>
    </row>
    <row r="5" spans="2:10" collapsed="1" x14ac:dyDescent="0.2">
      <c r="B5" s="407" t="s">
        <v>1883</v>
      </c>
      <c r="C5" s="408"/>
      <c r="D5" s="49"/>
      <c r="E5" s="51"/>
      <c r="F5" s="51"/>
      <c r="G5" s="52">
        <f>E5*F5</f>
        <v>0</v>
      </c>
      <c r="H5" s="52">
        <f>SUM(G5:G14)</f>
        <v>0</v>
      </c>
      <c r="I5" s="20"/>
      <c r="J5" s="20"/>
    </row>
    <row r="6" spans="2:10" hidden="1" outlineLevel="1" x14ac:dyDescent="0.2">
      <c r="B6" s="409" t="s">
        <v>1884</v>
      </c>
      <c r="C6" s="410"/>
      <c r="D6" s="49"/>
      <c r="E6" s="51"/>
      <c r="F6" s="51"/>
      <c r="G6" s="52">
        <f>E6*F6</f>
        <v>0</v>
      </c>
      <c r="H6" s="52"/>
      <c r="I6" s="20"/>
      <c r="J6" s="20"/>
    </row>
    <row r="7" spans="2:10" hidden="1" outlineLevel="1" x14ac:dyDescent="0.2">
      <c r="B7" s="409" t="s">
        <v>1885</v>
      </c>
      <c r="C7" s="410"/>
      <c r="D7" s="49"/>
      <c r="E7" s="51"/>
      <c r="F7" s="51"/>
      <c r="G7" s="52">
        <f t="shared" ref="G7:G14" si="0">E7*F7</f>
        <v>0</v>
      </c>
      <c r="H7" s="52"/>
      <c r="I7" s="20"/>
      <c r="J7" s="20"/>
    </row>
    <row r="8" spans="2:10" hidden="1" outlineLevel="1" x14ac:dyDescent="0.2">
      <c r="B8" s="409" t="s">
        <v>1886</v>
      </c>
      <c r="C8" s="410"/>
      <c r="D8" s="49"/>
      <c r="E8" s="51"/>
      <c r="F8" s="51"/>
      <c r="G8" s="52">
        <f t="shared" si="0"/>
        <v>0</v>
      </c>
      <c r="H8" s="52"/>
      <c r="I8" s="20"/>
      <c r="J8" s="20"/>
    </row>
    <row r="9" spans="2:10" hidden="1" outlineLevel="1" x14ac:dyDescent="0.2">
      <c r="B9" s="409" t="s">
        <v>1887</v>
      </c>
      <c r="C9" s="410"/>
      <c r="D9" s="49"/>
      <c r="E9" s="51"/>
      <c r="F9" s="51"/>
      <c r="G9" s="52">
        <f t="shared" si="0"/>
        <v>0</v>
      </c>
      <c r="H9" s="52"/>
      <c r="I9" s="20"/>
      <c r="J9" s="20"/>
    </row>
    <row r="10" spans="2:10" hidden="1" outlineLevel="1" x14ac:dyDescent="0.2">
      <c r="B10" s="409" t="s">
        <v>1888</v>
      </c>
      <c r="C10" s="410"/>
      <c r="D10" s="49"/>
      <c r="E10" s="51"/>
      <c r="F10" s="51"/>
      <c r="G10" s="52">
        <f t="shared" si="0"/>
        <v>0</v>
      </c>
      <c r="H10" s="52"/>
      <c r="I10" s="20"/>
      <c r="J10" s="20"/>
    </row>
    <row r="11" spans="2:10" hidden="1" outlineLevel="1" x14ac:dyDescent="0.2">
      <c r="B11" s="409" t="s">
        <v>1889</v>
      </c>
      <c r="C11" s="410"/>
      <c r="D11" s="49"/>
      <c r="E11" s="51"/>
      <c r="F11" s="51"/>
      <c r="G11" s="52">
        <f t="shared" si="0"/>
        <v>0</v>
      </c>
      <c r="H11" s="52"/>
      <c r="I11" s="20"/>
      <c r="J11" s="20"/>
    </row>
    <row r="12" spans="2:10" hidden="1" outlineLevel="1" x14ac:dyDescent="0.2">
      <c r="B12" s="409" t="s">
        <v>1890</v>
      </c>
      <c r="C12" s="410"/>
      <c r="D12" s="49"/>
      <c r="E12" s="51"/>
      <c r="F12" s="51"/>
      <c r="G12" s="52">
        <f t="shared" si="0"/>
        <v>0</v>
      </c>
      <c r="H12" s="52"/>
      <c r="I12" s="20"/>
      <c r="J12" s="20"/>
    </row>
    <row r="13" spans="2:10" hidden="1" outlineLevel="1" x14ac:dyDescent="0.2">
      <c r="B13" s="409" t="s">
        <v>1891</v>
      </c>
      <c r="C13" s="410"/>
      <c r="D13" s="49"/>
      <c r="E13" s="51"/>
      <c r="F13" s="51"/>
      <c r="G13" s="52">
        <f t="shared" si="0"/>
        <v>0</v>
      </c>
      <c r="H13" s="52"/>
      <c r="I13" s="20"/>
      <c r="J13" s="20"/>
    </row>
    <row r="14" spans="2:10" hidden="1" outlineLevel="1" x14ac:dyDescent="0.2">
      <c r="B14" s="409" t="s">
        <v>1892</v>
      </c>
      <c r="C14" s="410"/>
      <c r="D14" s="49"/>
      <c r="E14" s="51"/>
      <c r="F14" s="51"/>
      <c r="G14" s="52">
        <f t="shared" si="0"/>
        <v>0</v>
      </c>
      <c r="H14" s="52"/>
      <c r="I14" s="20"/>
      <c r="J14" s="20"/>
    </row>
    <row r="15" spans="2:10" x14ac:dyDescent="0.2">
      <c r="B15" s="405"/>
      <c r="C15" s="406"/>
      <c r="D15" s="44"/>
      <c r="E15" s="45"/>
      <c r="F15" s="177"/>
      <c r="G15" s="46"/>
      <c r="H15" s="46"/>
      <c r="I15" s="46"/>
      <c r="J15" s="46"/>
    </row>
    <row r="16" spans="2:10" collapsed="1" x14ac:dyDescent="0.2">
      <c r="B16" s="407" t="s">
        <v>1893</v>
      </c>
      <c r="C16" s="408"/>
      <c r="D16" s="49"/>
      <c r="E16" s="51"/>
      <c r="F16" s="51"/>
      <c r="G16" s="52">
        <f t="shared" ref="G16:G25" si="1">E16*F16</f>
        <v>0</v>
      </c>
      <c r="H16" s="52">
        <f>SUM(G16:G25)</f>
        <v>0</v>
      </c>
      <c r="I16" s="20"/>
      <c r="J16" s="20"/>
    </row>
    <row r="17" spans="2:10" hidden="1" outlineLevel="1" x14ac:dyDescent="0.2">
      <c r="B17" s="409" t="s">
        <v>1894</v>
      </c>
      <c r="C17" s="410"/>
      <c r="D17" s="49"/>
      <c r="E17" s="51"/>
      <c r="F17" s="51"/>
      <c r="G17" s="52">
        <f t="shared" si="1"/>
        <v>0</v>
      </c>
      <c r="H17" s="52"/>
      <c r="I17" s="20"/>
      <c r="J17" s="20"/>
    </row>
    <row r="18" spans="2:10" hidden="1" outlineLevel="1" x14ac:dyDescent="0.2">
      <c r="B18" s="409" t="s">
        <v>1895</v>
      </c>
      <c r="C18" s="410"/>
      <c r="D18" s="49"/>
      <c r="E18" s="51"/>
      <c r="F18" s="51"/>
      <c r="G18" s="52">
        <f t="shared" si="1"/>
        <v>0</v>
      </c>
      <c r="H18" s="52"/>
      <c r="I18" s="20"/>
      <c r="J18" s="20"/>
    </row>
    <row r="19" spans="2:10" hidden="1" outlineLevel="1" x14ac:dyDescent="0.2">
      <c r="B19" s="409" t="s">
        <v>1168</v>
      </c>
      <c r="C19" s="410"/>
      <c r="D19" s="49"/>
      <c r="E19" s="51"/>
      <c r="F19" s="51"/>
      <c r="G19" s="52">
        <f t="shared" si="1"/>
        <v>0</v>
      </c>
      <c r="H19" s="52"/>
      <c r="I19" s="20"/>
      <c r="J19" s="20"/>
    </row>
    <row r="20" spans="2:10" hidden="1" outlineLevel="1" x14ac:dyDescent="0.2">
      <c r="B20" s="409" t="s">
        <v>1169</v>
      </c>
      <c r="C20" s="410"/>
      <c r="D20" s="49"/>
      <c r="E20" s="51"/>
      <c r="F20" s="51"/>
      <c r="G20" s="52">
        <f t="shared" si="1"/>
        <v>0</v>
      </c>
      <c r="H20" s="52"/>
      <c r="I20" s="20"/>
      <c r="J20" s="20"/>
    </row>
    <row r="21" spans="2:10" hidden="1" outlineLevel="1" x14ac:dyDescent="0.2">
      <c r="B21" s="409" t="s">
        <v>1170</v>
      </c>
      <c r="C21" s="410"/>
      <c r="D21" s="49"/>
      <c r="E21" s="51"/>
      <c r="F21" s="51"/>
      <c r="G21" s="52">
        <f t="shared" si="1"/>
        <v>0</v>
      </c>
      <c r="H21" s="52"/>
      <c r="I21" s="20"/>
      <c r="J21" s="20"/>
    </row>
    <row r="22" spans="2:10" hidden="1" outlineLevel="1" x14ac:dyDescent="0.2">
      <c r="B22" s="409" t="s">
        <v>1171</v>
      </c>
      <c r="C22" s="410"/>
      <c r="D22" s="49"/>
      <c r="E22" s="51"/>
      <c r="F22" s="51"/>
      <c r="G22" s="52">
        <f t="shared" si="1"/>
        <v>0</v>
      </c>
      <c r="H22" s="52"/>
      <c r="I22" s="20"/>
      <c r="J22" s="20"/>
    </row>
    <row r="23" spans="2:10" hidden="1" outlineLevel="1" x14ac:dyDescent="0.2">
      <c r="B23" s="409" t="s">
        <v>2695</v>
      </c>
      <c r="C23" s="410"/>
      <c r="D23" s="49"/>
      <c r="E23" s="51"/>
      <c r="F23" s="51"/>
      <c r="G23" s="52">
        <f t="shared" si="1"/>
        <v>0</v>
      </c>
      <c r="H23" s="52"/>
      <c r="I23" s="20"/>
      <c r="J23" s="20"/>
    </row>
    <row r="24" spans="2:10" hidden="1" outlineLevel="1" x14ac:dyDescent="0.2">
      <c r="B24" s="409" t="s">
        <v>2696</v>
      </c>
      <c r="C24" s="410"/>
      <c r="D24" s="49"/>
      <c r="E24" s="51"/>
      <c r="F24" s="51"/>
      <c r="G24" s="52">
        <f t="shared" si="1"/>
        <v>0</v>
      </c>
      <c r="H24" s="52"/>
      <c r="I24" s="20"/>
      <c r="J24" s="20"/>
    </row>
    <row r="25" spans="2:10" hidden="1" outlineLevel="1" x14ac:dyDescent="0.2">
      <c r="B25" s="409" t="s">
        <v>2697</v>
      </c>
      <c r="C25" s="410"/>
      <c r="D25" s="49"/>
      <c r="E25" s="51"/>
      <c r="F25" s="51"/>
      <c r="G25" s="52">
        <f t="shared" si="1"/>
        <v>0</v>
      </c>
      <c r="H25" s="52"/>
      <c r="I25" s="20"/>
      <c r="J25" s="20"/>
    </row>
    <row r="26" spans="2:10" x14ac:dyDescent="0.2">
      <c r="B26" s="411"/>
      <c r="C26" s="412"/>
      <c r="D26" s="268"/>
      <c r="E26" s="146"/>
      <c r="F26" s="146"/>
      <c r="G26" s="103"/>
      <c r="H26" s="103"/>
      <c r="I26" s="46"/>
      <c r="J26" s="46"/>
    </row>
    <row r="27" spans="2:10" collapsed="1" x14ac:dyDescent="0.2">
      <c r="B27" s="407" t="s">
        <v>2698</v>
      </c>
      <c r="C27" s="408"/>
      <c r="D27" s="49"/>
      <c r="E27" s="51"/>
      <c r="F27" s="51"/>
      <c r="G27" s="52">
        <f t="shared" ref="G27:G36" si="2">E27*F27</f>
        <v>0</v>
      </c>
      <c r="H27" s="52">
        <f>SUM(G27:G36)</f>
        <v>0</v>
      </c>
      <c r="I27" s="20"/>
      <c r="J27" s="20"/>
    </row>
    <row r="28" spans="2:10" hidden="1" outlineLevel="1" x14ac:dyDescent="0.2">
      <c r="B28" s="409" t="s">
        <v>2705</v>
      </c>
      <c r="C28" s="410"/>
      <c r="D28" s="49"/>
      <c r="E28" s="51"/>
      <c r="F28" s="51"/>
      <c r="G28" s="52">
        <f t="shared" si="2"/>
        <v>0</v>
      </c>
      <c r="H28" s="52"/>
      <c r="I28" s="20"/>
      <c r="J28" s="20"/>
    </row>
    <row r="29" spans="2:10" hidden="1" outlineLevel="1" x14ac:dyDescent="0.2">
      <c r="B29" s="409" t="s">
        <v>2706</v>
      </c>
      <c r="C29" s="410"/>
      <c r="D29" s="49"/>
      <c r="E29" s="51"/>
      <c r="F29" s="51"/>
      <c r="G29" s="52">
        <f t="shared" si="2"/>
        <v>0</v>
      </c>
      <c r="H29" s="52"/>
      <c r="I29" s="20"/>
      <c r="J29" s="20"/>
    </row>
    <row r="30" spans="2:10" hidden="1" outlineLevel="1" x14ac:dyDescent="0.2">
      <c r="B30" s="409" t="s">
        <v>2707</v>
      </c>
      <c r="C30" s="410"/>
      <c r="D30" s="49"/>
      <c r="E30" s="51"/>
      <c r="F30" s="51"/>
      <c r="G30" s="52">
        <f t="shared" si="2"/>
        <v>0</v>
      </c>
      <c r="H30" s="52"/>
      <c r="I30" s="20"/>
      <c r="J30" s="20"/>
    </row>
    <row r="31" spans="2:10" hidden="1" outlineLevel="1" x14ac:dyDescent="0.2">
      <c r="B31" s="409" t="s">
        <v>2708</v>
      </c>
      <c r="C31" s="410"/>
      <c r="D31" s="49"/>
      <c r="E31" s="51"/>
      <c r="F31" s="51"/>
      <c r="G31" s="52">
        <f t="shared" si="2"/>
        <v>0</v>
      </c>
      <c r="H31" s="52"/>
      <c r="I31" s="20"/>
      <c r="J31" s="20"/>
    </row>
    <row r="32" spans="2:10" hidden="1" outlineLevel="1" x14ac:dyDescent="0.2">
      <c r="B32" s="409" t="s">
        <v>2709</v>
      </c>
      <c r="C32" s="410"/>
      <c r="D32" s="49"/>
      <c r="E32" s="51"/>
      <c r="F32" s="51"/>
      <c r="G32" s="52">
        <f t="shared" si="2"/>
        <v>0</v>
      </c>
      <c r="H32" s="52"/>
      <c r="I32" s="20"/>
      <c r="J32" s="20"/>
    </row>
    <row r="33" spans="2:10" hidden="1" outlineLevel="1" x14ac:dyDescent="0.2">
      <c r="B33" s="409" t="s">
        <v>2710</v>
      </c>
      <c r="C33" s="410"/>
      <c r="D33" s="49"/>
      <c r="E33" s="51"/>
      <c r="F33" s="51"/>
      <c r="G33" s="52">
        <f t="shared" si="2"/>
        <v>0</v>
      </c>
      <c r="H33" s="52"/>
      <c r="I33" s="20"/>
      <c r="J33" s="20"/>
    </row>
    <row r="34" spans="2:10" hidden="1" outlineLevel="1" x14ac:dyDescent="0.2">
      <c r="B34" s="409" t="s">
        <v>2711</v>
      </c>
      <c r="C34" s="410"/>
      <c r="D34" s="49"/>
      <c r="E34" s="51"/>
      <c r="F34" s="51"/>
      <c r="G34" s="52">
        <f t="shared" si="2"/>
        <v>0</v>
      </c>
      <c r="H34" s="52"/>
      <c r="I34" s="20"/>
      <c r="J34" s="20"/>
    </row>
    <row r="35" spans="2:10" hidden="1" outlineLevel="1" x14ac:dyDescent="0.2">
      <c r="B35" s="409" t="s">
        <v>2712</v>
      </c>
      <c r="C35" s="410"/>
      <c r="D35" s="49"/>
      <c r="E35" s="51"/>
      <c r="F35" s="51"/>
      <c r="G35" s="52">
        <f t="shared" si="2"/>
        <v>0</v>
      </c>
      <c r="H35" s="52"/>
      <c r="I35" s="20"/>
      <c r="J35" s="20"/>
    </row>
    <row r="36" spans="2:10" hidden="1" outlineLevel="1" x14ac:dyDescent="0.2">
      <c r="B36" s="409" t="s">
        <v>2713</v>
      </c>
      <c r="C36" s="410"/>
      <c r="D36" s="49"/>
      <c r="E36" s="51"/>
      <c r="F36" s="51"/>
      <c r="G36" s="52">
        <f t="shared" si="2"/>
        <v>0</v>
      </c>
      <c r="H36" s="52"/>
      <c r="I36" s="20"/>
      <c r="J36" s="20"/>
    </row>
    <row r="37" spans="2:10" x14ac:dyDescent="0.2">
      <c r="B37" s="405"/>
      <c r="C37" s="406"/>
      <c r="D37" s="44"/>
      <c r="E37" s="45"/>
      <c r="F37" s="177"/>
      <c r="G37" s="46"/>
      <c r="H37" s="46"/>
      <c r="I37" s="46"/>
      <c r="J37" s="46"/>
    </row>
    <row r="38" spans="2:10" collapsed="1" x14ac:dyDescent="0.2">
      <c r="B38" s="407" t="s">
        <v>2699</v>
      </c>
      <c r="C38" s="408"/>
      <c r="D38" s="49"/>
      <c r="E38" s="51"/>
      <c r="F38" s="51"/>
      <c r="G38" s="52">
        <f t="shared" ref="G38:G47" si="3">E38*F38</f>
        <v>0</v>
      </c>
      <c r="H38" s="52">
        <f>SUM(G38:G47)</f>
        <v>0</v>
      </c>
      <c r="I38" s="20"/>
      <c r="J38" s="20"/>
    </row>
    <row r="39" spans="2:10" hidden="1" outlineLevel="1" x14ac:dyDescent="0.2">
      <c r="B39" s="409" t="s">
        <v>2714</v>
      </c>
      <c r="C39" s="410"/>
      <c r="D39" s="49"/>
      <c r="E39" s="51"/>
      <c r="F39" s="51"/>
      <c r="G39" s="52">
        <f t="shared" si="3"/>
        <v>0</v>
      </c>
      <c r="H39" s="52"/>
      <c r="I39" s="20"/>
      <c r="J39" s="20"/>
    </row>
    <row r="40" spans="2:10" hidden="1" outlineLevel="1" x14ac:dyDescent="0.2">
      <c r="B40" s="409" t="s">
        <v>2715</v>
      </c>
      <c r="C40" s="410"/>
      <c r="D40" s="49"/>
      <c r="E40" s="51"/>
      <c r="F40" s="51"/>
      <c r="G40" s="52">
        <f t="shared" si="3"/>
        <v>0</v>
      </c>
      <c r="H40" s="52"/>
      <c r="I40" s="20"/>
      <c r="J40" s="20"/>
    </row>
    <row r="41" spans="2:10" hidden="1" outlineLevel="1" x14ac:dyDescent="0.2">
      <c r="B41" s="409" t="s">
        <v>2716</v>
      </c>
      <c r="C41" s="410"/>
      <c r="D41" s="49"/>
      <c r="E41" s="51"/>
      <c r="F41" s="51"/>
      <c r="G41" s="52">
        <f t="shared" si="3"/>
        <v>0</v>
      </c>
      <c r="H41" s="52"/>
      <c r="I41" s="20"/>
      <c r="J41" s="20"/>
    </row>
    <row r="42" spans="2:10" hidden="1" outlineLevel="1" x14ac:dyDescent="0.2">
      <c r="B42" s="409" t="s">
        <v>2717</v>
      </c>
      <c r="C42" s="410"/>
      <c r="D42" s="49"/>
      <c r="E42" s="51"/>
      <c r="F42" s="51"/>
      <c r="G42" s="52">
        <f t="shared" si="3"/>
        <v>0</v>
      </c>
      <c r="H42" s="52"/>
      <c r="I42" s="20"/>
      <c r="J42" s="20"/>
    </row>
    <row r="43" spans="2:10" hidden="1" outlineLevel="1" x14ac:dyDescent="0.2">
      <c r="B43" s="409" t="s">
        <v>2718</v>
      </c>
      <c r="C43" s="410"/>
      <c r="D43" s="49"/>
      <c r="E43" s="51"/>
      <c r="F43" s="51"/>
      <c r="G43" s="52">
        <f t="shared" si="3"/>
        <v>0</v>
      </c>
      <c r="H43" s="52"/>
      <c r="I43" s="20"/>
      <c r="J43" s="20"/>
    </row>
    <row r="44" spans="2:10" hidden="1" outlineLevel="1" x14ac:dyDescent="0.2">
      <c r="B44" s="409" t="s">
        <v>2719</v>
      </c>
      <c r="C44" s="410"/>
      <c r="D44" s="49"/>
      <c r="E44" s="51"/>
      <c r="F44" s="51"/>
      <c r="G44" s="52">
        <f t="shared" si="3"/>
        <v>0</v>
      </c>
      <c r="H44" s="52"/>
      <c r="I44" s="20"/>
      <c r="J44" s="20"/>
    </row>
    <row r="45" spans="2:10" hidden="1" outlineLevel="1" x14ac:dyDescent="0.2">
      <c r="B45" s="409" t="s">
        <v>2720</v>
      </c>
      <c r="C45" s="410"/>
      <c r="D45" s="49"/>
      <c r="E45" s="51"/>
      <c r="F45" s="51"/>
      <c r="G45" s="52">
        <f t="shared" si="3"/>
        <v>0</v>
      </c>
      <c r="H45" s="52"/>
      <c r="I45" s="20"/>
      <c r="J45" s="20"/>
    </row>
    <row r="46" spans="2:10" hidden="1" outlineLevel="1" x14ac:dyDescent="0.2">
      <c r="B46" s="409" t="s">
        <v>2721</v>
      </c>
      <c r="C46" s="410"/>
      <c r="D46" s="49"/>
      <c r="E46" s="51"/>
      <c r="F46" s="51"/>
      <c r="G46" s="52">
        <f t="shared" si="3"/>
        <v>0</v>
      </c>
      <c r="H46" s="52"/>
      <c r="I46" s="20"/>
      <c r="J46" s="20"/>
    </row>
    <row r="47" spans="2:10" hidden="1" outlineLevel="1" x14ac:dyDescent="0.2">
      <c r="B47" s="409" t="s">
        <v>2722</v>
      </c>
      <c r="C47" s="410"/>
      <c r="D47" s="49"/>
      <c r="E47" s="51"/>
      <c r="F47" s="51"/>
      <c r="G47" s="52">
        <f t="shared" si="3"/>
        <v>0</v>
      </c>
      <c r="H47" s="52"/>
      <c r="I47" s="20"/>
      <c r="J47" s="20"/>
    </row>
    <row r="48" spans="2:10" x14ac:dyDescent="0.2">
      <c r="B48" s="405"/>
      <c r="C48" s="406"/>
      <c r="D48" s="44"/>
      <c r="E48" s="45"/>
      <c r="F48" s="177"/>
      <c r="G48" s="46"/>
      <c r="H48" s="46"/>
      <c r="I48" s="46"/>
      <c r="J48" s="46"/>
    </row>
    <row r="49" spans="2:10" collapsed="1" x14ac:dyDescent="0.2">
      <c r="B49" s="407" t="s">
        <v>2700</v>
      </c>
      <c r="C49" s="408"/>
      <c r="D49" s="49"/>
      <c r="E49" s="51"/>
      <c r="F49" s="51"/>
      <c r="G49" s="52">
        <f t="shared" ref="G49:G58" si="4">E49*F49</f>
        <v>0</v>
      </c>
      <c r="H49" s="52">
        <f>SUM(G49:G58)</f>
        <v>0</v>
      </c>
      <c r="I49" s="20"/>
      <c r="J49" s="20"/>
    </row>
    <row r="50" spans="2:10" hidden="1" outlineLevel="1" x14ac:dyDescent="0.2">
      <c r="B50" s="409" t="s">
        <v>2723</v>
      </c>
      <c r="C50" s="410"/>
      <c r="D50" s="49"/>
      <c r="E50" s="51"/>
      <c r="F50" s="51"/>
      <c r="G50" s="52">
        <f t="shared" si="4"/>
        <v>0</v>
      </c>
      <c r="H50" s="52"/>
      <c r="I50" s="20"/>
      <c r="J50" s="20"/>
    </row>
    <row r="51" spans="2:10" hidden="1" outlineLevel="1" x14ac:dyDescent="0.2">
      <c r="B51" s="409" t="s">
        <v>2724</v>
      </c>
      <c r="C51" s="410"/>
      <c r="D51" s="49"/>
      <c r="E51" s="51"/>
      <c r="F51" s="51"/>
      <c r="G51" s="52">
        <f t="shared" si="4"/>
        <v>0</v>
      </c>
      <c r="H51" s="52"/>
      <c r="I51" s="20"/>
      <c r="J51" s="20"/>
    </row>
    <row r="52" spans="2:10" hidden="1" outlineLevel="1" x14ac:dyDescent="0.2">
      <c r="B52" s="409" t="s">
        <v>2725</v>
      </c>
      <c r="C52" s="410"/>
      <c r="D52" s="49"/>
      <c r="E52" s="51"/>
      <c r="F52" s="51"/>
      <c r="G52" s="52">
        <f t="shared" si="4"/>
        <v>0</v>
      </c>
      <c r="H52" s="52"/>
      <c r="I52" s="20"/>
      <c r="J52" s="20"/>
    </row>
    <row r="53" spans="2:10" hidden="1" outlineLevel="1" x14ac:dyDescent="0.2">
      <c r="B53" s="409" t="s">
        <v>2726</v>
      </c>
      <c r="C53" s="410"/>
      <c r="D53" s="49"/>
      <c r="E53" s="51"/>
      <c r="F53" s="51"/>
      <c r="G53" s="52">
        <f t="shared" si="4"/>
        <v>0</v>
      </c>
      <c r="H53" s="52"/>
      <c r="I53" s="20"/>
      <c r="J53" s="20"/>
    </row>
    <row r="54" spans="2:10" hidden="1" outlineLevel="1" x14ac:dyDescent="0.2">
      <c r="B54" s="409" t="s">
        <v>2727</v>
      </c>
      <c r="C54" s="410"/>
      <c r="D54" s="49"/>
      <c r="E54" s="51"/>
      <c r="F54" s="51"/>
      <c r="G54" s="52">
        <f t="shared" si="4"/>
        <v>0</v>
      </c>
      <c r="H54" s="52"/>
      <c r="I54" s="20"/>
      <c r="J54" s="20"/>
    </row>
    <row r="55" spans="2:10" hidden="1" outlineLevel="1" x14ac:dyDescent="0.2">
      <c r="B55" s="409" t="s">
        <v>2728</v>
      </c>
      <c r="C55" s="410"/>
      <c r="D55" s="49"/>
      <c r="E55" s="51"/>
      <c r="F55" s="51"/>
      <c r="G55" s="52">
        <f t="shared" si="4"/>
        <v>0</v>
      </c>
      <c r="H55" s="52"/>
      <c r="I55" s="20"/>
      <c r="J55" s="20"/>
    </row>
    <row r="56" spans="2:10" hidden="1" outlineLevel="1" x14ac:dyDescent="0.2">
      <c r="B56" s="409" t="s">
        <v>2729</v>
      </c>
      <c r="C56" s="410"/>
      <c r="D56" s="49"/>
      <c r="E56" s="51"/>
      <c r="F56" s="51"/>
      <c r="G56" s="52">
        <f t="shared" si="4"/>
        <v>0</v>
      </c>
      <c r="H56" s="52"/>
      <c r="I56" s="20"/>
      <c r="J56" s="20"/>
    </row>
    <row r="57" spans="2:10" hidden="1" outlineLevel="1" x14ac:dyDescent="0.2">
      <c r="B57" s="409" t="s">
        <v>2730</v>
      </c>
      <c r="C57" s="410"/>
      <c r="D57" s="49"/>
      <c r="E57" s="51"/>
      <c r="F57" s="51"/>
      <c r="G57" s="52">
        <f t="shared" si="4"/>
        <v>0</v>
      </c>
      <c r="H57" s="52"/>
      <c r="I57" s="20"/>
      <c r="J57" s="20"/>
    </row>
    <row r="58" spans="2:10" hidden="1" outlineLevel="1" x14ac:dyDescent="0.2">
      <c r="B58" s="409" t="s">
        <v>2731</v>
      </c>
      <c r="C58" s="410"/>
      <c r="D58" s="49"/>
      <c r="E58" s="51"/>
      <c r="F58" s="51"/>
      <c r="G58" s="52">
        <f t="shared" si="4"/>
        <v>0</v>
      </c>
      <c r="H58" s="52"/>
      <c r="I58" s="20"/>
      <c r="J58" s="20"/>
    </row>
    <row r="59" spans="2:10" x14ac:dyDescent="0.2">
      <c r="B59" s="405"/>
      <c r="C59" s="406"/>
      <c r="D59" s="44"/>
      <c r="E59" s="45"/>
      <c r="F59" s="177"/>
      <c r="G59" s="46"/>
      <c r="H59" s="46"/>
      <c r="I59" s="46"/>
      <c r="J59" s="46"/>
    </row>
    <row r="60" spans="2:10" collapsed="1" x14ac:dyDescent="0.2">
      <c r="B60" s="407" t="s">
        <v>2701</v>
      </c>
      <c r="C60" s="408"/>
      <c r="D60" s="49"/>
      <c r="E60" s="51"/>
      <c r="F60" s="51"/>
      <c r="G60" s="52">
        <f t="shared" ref="G60:G69" si="5">E60*F60</f>
        <v>0</v>
      </c>
      <c r="H60" s="52">
        <f>SUM(G60:G69)</f>
        <v>0</v>
      </c>
      <c r="I60" s="20"/>
      <c r="J60" s="20"/>
    </row>
    <row r="61" spans="2:10" hidden="1" outlineLevel="1" x14ac:dyDescent="0.2">
      <c r="B61" s="409" t="s">
        <v>2732</v>
      </c>
      <c r="C61" s="410"/>
      <c r="D61" s="49"/>
      <c r="E61" s="51"/>
      <c r="F61" s="51"/>
      <c r="G61" s="52">
        <f t="shared" si="5"/>
        <v>0</v>
      </c>
      <c r="H61" s="52"/>
      <c r="I61" s="20"/>
      <c r="J61" s="20"/>
    </row>
    <row r="62" spans="2:10" hidden="1" outlineLevel="1" x14ac:dyDescent="0.2">
      <c r="B62" s="409" t="s">
        <v>2733</v>
      </c>
      <c r="C62" s="410"/>
      <c r="D62" s="49"/>
      <c r="E62" s="51"/>
      <c r="F62" s="51"/>
      <c r="G62" s="52">
        <f t="shared" si="5"/>
        <v>0</v>
      </c>
      <c r="H62" s="52"/>
      <c r="I62" s="20"/>
      <c r="J62" s="20"/>
    </row>
    <row r="63" spans="2:10" hidden="1" outlineLevel="1" x14ac:dyDescent="0.2">
      <c r="B63" s="409" t="s">
        <v>2734</v>
      </c>
      <c r="C63" s="410"/>
      <c r="D63" s="49"/>
      <c r="E63" s="51"/>
      <c r="F63" s="51"/>
      <c r="G63" s="52">
        <f t="shared" si="5"/>
        <v>0</v>
      </c>
      <c r="H63" s="52"/>
      <c r="I63" s="20"/>
      <c r="J63" s="20"/>
    </row>
    <row r="64" spans="2:10" hidden="1" outlineLevel="1" x14ac:dyDescent="0.2">
      <c r="B64" s="409" t="s">
        <v>2735</v>
      </c>
      <c r="C64" s="410"/>
      <c r="D64" s="49"/>
      <c r="E64" s="51"/>
      <c r="F64" s="51"/>
      <c r="G64" s="52">
        <f t="shared" si="5"/>
        <v>0</v>
      </c>
      <c r="H64" s="52"/>
      <c r="I64" s="20"/>
      <c r="J64" s="20"/>
    </row>
    <row r="65" spans="2:10" hidden="1" outlineLevel="1" x14ac:dyDescent="0.2">
      <c r="B65" s="409" t="s">
        <v>2736</v>
      </c>
      <c r="C65" s="410"/>
      <c r="D65" s="49"/>
      <c r="E65" s="51"/>
      <c r="F65" s="51"/>
      <c r="G65" s="52">
        <f t="shared" si="5"/>
        <v>0</v>
      </c>
      <c r="H65" s="52"/>
      <c r="I65" s="20"/>
      <c r="J65" s="20"/>
    </row>
    <row r="66" spans="2:10" hidden="1" outlineLevel="1" x14ac:dyDescent="0.2">
      <c r="B66" s="409" t="s">
        <v>2737</v>
      </c>
      <c r="C66" s="410"/>
      <c r="D66" s="49"/>
      <c r="E66" s="51"/>
      <c r="F66" s="51"/>
      <c r="G66" s="52">
        <f t="shared" si="5"/>
        <v>0</v>
      </c>
      <c r="H66" s="52"/>
      <c r="I66" s="20"/>
      <c r="J66" s="20"/>
    </row>
    <row r="67" spans="2:10" hidden="1" outlineLevel="1" x14ac:dyDescent="0.2">
      <c r="B67" s="409" t="s">
        <v>2738</v>
      </c>
      <c r="C67" s="410"/>
      <c r="D67" s="49"/>
      <c r="E67" s="51"/>
      <c r="F67" s="51"/>
      <c r="G67" s="52">
        <f t="shared" si="5"/>
        <v>0</v>
      </c>
      <c r="H67" s="52"/>
      <c r="I67" s="20"/>
      <c r="J67" s="20"/>
    </row>
    <row r="68" spans="2:10" hidden="1" outlineLevel="1" x14ac:dyDescent="0.2">
      <c r="B68" s="409" t="s">
        <v>2739</v>
      </c>
      <c r="C68" s="410"/>
      <c r="D68" s="49"/>
      <c r="E68" s="51"/>
      <c r="F68" s="51"/>
      <c r="G68" s="52">
        <f t="shared" si="5"/>
        <v>0</v>
      </c>
      <c r="H68" s="52"/>
      <c r="I68" s="20"/>
      <c r="J68" s="20"/>
    </row>
    <row r="69" spans="2:10" hidden="1" outlineLevel="1" x14ac:dyDescent="0.2">
      <c r="B69" s="409" t="s">
        <v>2740</v>
      </c>
      <c r="C69" s="410"/>
      <c r="D69" s="49"/>
      <c r="E69" s="51"/>
      <c r="F69" s="51"/>
      <c r="G69" s="52">
        <f t="shared" si="5"/>
        <v>0</v>
      </c>
      <c r="H69" s="52"/>
      <c r="I69" s="20"/>
      <c r="J69" s="20"/>
    </row>
    <row r="70" spans="2:10" x14ac:dyDescent="0.2">
      <c r="B70" s="405"/>
      <c r="C70" s="406"/>
      <c r="D70" s="44"/>
      <c r="E70" s="45"/>
      <c r="F70" s="177"/>
      <c r="G70" s="46"/>
      <c r="H70" s="46"/>
      <c r="I70" s="46"/>
      <c r="J70" s="46"/>
    </row>
    <row r="71" spans="2:10" collapsed="1" x14ac:dyDescent="0.2">
      <c r="B71" s="407" t="s">
        <v>2702</v>
      </c>
      <c r="C71" s="408"/>
      <c r="D71" s="49"/>
      <c r="E71" s="51"/>
      <c r="F71" s="51"/>
      <c r="G71" s="52">
        <f t="shared" ref="G71:G80" si="6">E71*F71</f>
        <v>0</v>
      </c>
      <c r="H71" s="52">
        <f>SUM(G71:G80)</f>
        <v>0</v>
      </c>
      <c r="I71" s="20"/>
      <c r="J71" s="20"/>
    </row>
    <row r="72" spans="2:10" hidden="1" outlineLevel="1" x14ac:dyDescent="0.2">
      <c r="B72" s="409" t="s">
        <v>509</v>
      </c>
      <c r="C72" s="410"/>
      <c r="D72" s="49"/>
      <c r="E72" s="51"/>
      <c r="F72" s="51"/>
      <c r="G72" s="52">
        <f t="shared" si="6"/>
        <v>0</v>
      </c>
      <c r="H72" s="52"/>
      <c r="I72" s="20"/>
      <c r="J72" s="20"/>
    </row>
    <row r="73" spans="2:10" hidden="1" outlineLevel="1" x14ac:dyDescent="0.2">
      <c r="B73" s="409" t="s">
        <v>510</v>
      </c>
      <c r="C73" s="410"/>
      <c r="D73" s="49"/>
      <c r="E73" s="51"/>
      <c r="F73" s="51"/>
      <c r="G73" s="52">
        <f t="shared" si="6"/>
        <v>0</v>
      </c>
      <c r="H73" s="52"/>
      <c r="I73" s="20"/>
      <c r="J73" s="20"/>
    </row>
    <row r="74" spans="2:10" hidden="1" outlineLevel="1" x14ac:dyDescent="0.2">
      <c r="B74" s="409" t="s">
        <v>511</v>
      </c>
      <c r="C74" s="410"/>
      <c r="D74" s="49"/>
      <c r="E74" s="51"/>
      <c r="F74" s="51"/>
      <c r="G74" s="52">
        <f t="shared" si="6"/>
        <v>0</v>
      </c>
      <c r="H74" s="52"/>
      <c r="I74" s="20"/>
      <c r="J74" s="20"/>
    </row>
    <row r="75" spans="2:10" hidden="1" outlineLevel="1" x14ac:dyDescent="0.2">
      <c r="B75" s="409" t="s">
        <v>512</v>
      </c>
      <c r="C75" s="410"/>
      <c r="D75" s="49"/>
      <c r="E75" s="51"/>
      <c r="F75" s="51"/>
      <c r="G75" s="52">
        <f t="shared" si="6"/>
        <v>0</v>
      </c>
      <c r="H75" s="52"/>
      <c r="I75" s="20"/>
      <c r="J75" s="20"/>
    </row>
    <row r="76" spans="2:10" hidden="1" outlineLevel="1" x14ac:dyDescent="0.2">
      <c r="B76" s="409" t="s">
        <v>513</v>
      </c>
      <c r="C76" s="410"/>
      <c r="D76" s="49"/>
      <c r="E76" s="51"/>
      <c r="F76" s="51"/>
      <c r="G76" s="52">
        <f t="shared" si="6"/>
        <v>0</v>
      </c>
      <c r="H76" s="52"/>
      <c r="I76" s="20"/>
      <c r="J76" s="20"/>
    </row>
    <row r="77" spans="2:10" hidden="1" outlineLevel="1" x14ac:dyDescent="0.2">
      <c r="B77" s="409" t="s">
        <v>514</v>
      </c>
      <c r="C77" s="410"/>
      <c r="D77" s="49"/>
      <c r="E77" s="51"/>
      <c r="F77" s="51"/>
      <c r="G77" s="52">
        <f t="shared" si="6"/>
        <v>0</v>
      </c>
      <c r="H77" s="52"/>
      <c r="I77" s="20"/>
      <c r="J77" s="20"/>
    </row>
    <row r="78" spans="2:10" hidden="1" outlineLevel="1" x14ac:dyDescent="0.2">
      <c r="B78" s="409" t="s">
        <v>515</v>
      </c>
      <c r="C78" s="410"/>
      <c r="D78" s="49"/>
      <c r="E78" s="51"/>
      <c r="F78" s="51"/>
      <c r="G78" s="52">
        <f t="shared" si="6"/>
        <v>0</v>
      </c>
      <c r="H78" s="52"/>
      <c r="I78" s="20"/>
      <c r="J78" s="20"/>
    </row>
    <row r="79" spans="2:10" hidden="1" outlineLevel="1" x14ac:dyDescent="0.2">
      <c r="B79" s="409" t="s">
        <v>516</v>
      </c>
      <c r="C79" s="410"/>
      <c r="D79" s="49"/>
      <c r="E79" s="51"/>
      <c r="F79" s="51"/>
      <c r="G79" s="52">
        <f t="shared" si="6"/>
        <v>0</v>
      </c>
      <c r="H79" s="52"/>
      <c r="I79" s="20"/>
      <c r="J79" s="20"/>
    </row>
    <row r="80" spans="2:10" hidden="1" outlineLevel="1" x14ac:dyDescent="0.2">
      <c r="B80" s="409" t="s">
        <v>517</v>
      </c>
      <c r="C80" s="410"/>
      <c r="D80" s="49"/>
      <c r="E80" s="51"/>
      <c r="F80" s="51"/>
      <c r="G80" s="52">
        <f t="shared" si="6"/>
        <v>0</v>
      </c>
      <c r="H80" s="52"/>
      <c r="I80" s="20"/>
      <c r="J80" s="20"/>
    </row>
    <row r="81" spans="2:10" x14ac:dyDescent="0.2">
      <c r="B81" s="405"/>
      <c r="C81" s="406"/>
      <c r="D81" s="44"/>
      <c r="E81" s="45"/>
      <c r="F81" s="177"/>
      <c r="G81" s="46"/>
      <c r="H81" s="46"/>
      <c r="I81" s="46"/>
      <c r="J81" s="46"/>
    </row>
    <row r="82" spans="2:10" collapsed="1" x14ac:dyDescent="0.2">
      <c r="B82" s="407" t="s">
        <v>2703</v>
      </c>
      <c r="C82" s="408"/>
      <c r="D82" s="49"/>
      <c r="E82" s="51"/>
      <c r="F82" s="51"/>
      <c r="G82" s="52">
        <f t="shared" ref="G82:G91" si="7">E82*F82</f>
        <v>0</v>
      </c>
      <c r="H82" s="52">
        <f>SUM(G82:G91)</f>
        <v>0</v>
      </c>
      <c r="I82" s="20"/>
      <c r="J82" s="20"/>
    </row>
    <row r="83" spans="2:10" hidden="1" outlineLevel="1" x14ac:dyDescent="0.2">
      <c r="B83" s="409" t="s">
        <v>2750</v>
      </c>
      <c r="C83" s="410"/>
      <c r="D83" s="49"/>
      <c r="E83" s="51"/>
      <c r="F83" s="51"/>
      <c r="G83" s="52">
        <f t="shared" si="7"/>
        <v>0</v>
      </c>
      <c r="H83" s="52"/>
      <c r="I83" s="20"/>
      <c r="J83" s="20"/>
    </row>
    <row r="84" spans="2:10" hidden="1" outlineLevel="1" x14ac:dyDescent="0.2">
      <c r="B84" s="409" t="s">
        <v>2751</v>
      </c>
      <c r="C84" s="410"/>
      <c r="D84" s="49"/>
      <c r="E84" s="51"/>
      <c r="F84" s="51"/>
      <c r="G84" s="52">
        <f t="shared" si="7"/>
        <v>0</v>
      </c>
      <c r="H84" s="52"/>
      <c r="I84" s="20"/>
      <c r="J84" s="20"/>
    </row>
    <row r="85" spans="2:10" hidden="1" outlineLevel="1" x14ac:dyDescent="0.2">
      <c r="B85" s="409" t="s">
        <v>2752</v>
      </c>
      <c r="C85" s="410"/>
      <c r="D85" s="49"/>
      <c r="E85" s="51"/>
      <c r="F85" s="51"/>
      <c r="G85" s="52">
        <f t="shared" si="7"/>
        <v>0</v>
      </c>
      <c r="H85" s="52"/>
      <c r="I85" s="20"/>
      <c r="J85" s="20"/>
    </row>
    <row r="86" spans="2:10" hidden="1" outlineLevel="1" x14ac:dyDescent="0.2">
      <c r="B86" s="409" t="s">
        <v>2753</v>
      </c>
      <c r="C86" s="410"/>
      <c r="D86" s="49"/>
      <c r="E86" s="51"/>
      <c r="F86" s="51"/>
      <c r="G86" s="52">
        <f t="shared" si="7"/>
        <v>0</v>
      </c>
      <c r="H86" s="52"/>
      <c r="I86" s="20"/>
      <c r="J86" s="20"/>
    </row>
    <row r="87" spans="2:10" hidden="1" outlineLevel="1" x14ac:dyDescent="0.2">
      <c r="B87" s="409" t="s">
        <v>2754</v>
      </c>
      <c r="C87" s="410"/>
      <c r="D87" s="49"/>
      <c r="E87" s="51"/>
      <c r="F87" s="51"/>
      <c r="G87" s="52">
        <f t="shared" si="7"/>
        <v>0</v>
      </c>
      <c r="H87" s="52"/>
      <c r="I87" s="20"/>
      <c r="J87" s="20"/>
    </row>
    <row r="88" spans="2:10" hidden="1" outlineLevel="1" x14ac:dyDescent="0.2">
      <c r="B88" s="409" t="s">
        <v>2755</v>
      </c>
      <c r="C88" s="410"/>
      <c r="D88" s="49"/>
      <c r="E88" s="51"/>
      <c r="F88" s="51"/>
      <c r="G88" s="52">
        <f t="shared" si="7"/>
        <v>0</v>
      </c>
      <c r="H88" s="52"/>
      <c r="I88" s="20"/>
      <c r="J88" s="20"/>
    </row>
    <row r="89" spans="2:10" hidden="1" outlineLevel="1" x14ac:dyDescent="0.2">
      <c r="B89" s="409" t="s">
        <v>2756</v>
      </c>
      <c r="C89" s="410"/>
      <c r="D89" s="49"/>
      <c r="E89" s="51"/>
      <c r="F89" s="51"/>
      <c r="G89" s="52">
        <f t="shared" si="7"/>
        <v>0</v>
      </c>
      <c r="H89" s="52"/>
      <c r="I89" s="20"/>
      <c r="J89" s="20"/>
    </row>
    <row r="90" spans="2:10" hidden="1" outlineLevel="1" x14ac:dyDescent="0.2">
      <c r="B90" s="409" t="s">
        <v>507</v>
      </c>
      <c r="C90" s="410"/>
      <c r="D90" s="49"/>
      <c r="E90" s="51"/>
      <c r="F90" s="51"/>
      <c r="G90" s="52">
        <f t="shared" si="7"/>
        <v>0</v>
      </c>
      <c r="H90" s="52"/>
      <c r="I90" s="20"/>
      <c r="J90" s="20"/>
    </row>
    <row r="91" spans="2:10" hidden="1" outlineLevel="1" x14ac:dyDescent="0.2">
      <c r="B91" s="409" t="s">
        <v>508</v>
      </c>
      <c r="C91" s="410"/>
      <c r="D91" s="49"/>
      <c r="E91" s="51"/>
      <c r="F91" s="51"/>
      <c r="G91" s="52">
        <f t="shared" si="7"/>
        <v>0</v>
      </c>
      <c r="H91" s="52"/>
      <c r="I91" s="20"/>
      <c r="J91" s="20"/>
    </row>
    <row r="92" spans="2:10" x14ac:dyDescent="0.2">
      <c r="B92" s="405"/>
      <c r="C92" s="406"/>
      <c r="D92" s="44"/>
      <c r="E92" s="45"/>
      <c r="F92" s="177"/>
      <c r="G92" s="46"/>
      <c r="H92" s="46"/>
      <c r="I92" s="46"/>
      <c r="J92" s="46"/>
    </row>
    <row r="93" spans="2:10" collapsed="1" x14ac:dyDescent="0.2">
      <c r="B93" s="407" t="s">
        <v>2704</v>
      </c>
      <c r="C93" s="408"/>
      <c r="D93" s="49"/>
      <c r="E93" s="51"/>
      <c r="F93" s="51"/>
      <c r="G93" s="52">
        <f t="shared" ref="G93:G102" si="8">E93*F93</f>
        <v>0</v>
      </c>
      <c r="H93" s="52">
        <f>SUM(G93:G102)</f>
        <v>0</v>
      </c>
      <c r="I93" s="20"/>
      <c r="J93" s="20"/>
    </row>
    <row r="94" spans="2:10" hidden="1" outlineLevel="1" x14ac:dyDescent="0.2">
      <c r="B94" s="409" t="s">
        <v>2741</v>
      </c>
      <c r="C94" s="410"/>
      <c r="D94" s="49"/>
      <c r="E94" s="51"/>
      <c r="F94" s="51"/>
      <c r="G94" s="52">
        <f t="shared" si="8"/>
        <v>0</v>
      </c>
      <c r="H94" s="52"/>
      <c r="I94" s="20"/>
      <c r="J94" s="20"/>
    </row>
    <row r="95" spans="2:10" hidden="1" outlineLevel="1" x14ac:dyDescent="0.2">
      <c r="B95" s="409" t="s">
        <v>2742</v>
      </c>
      <c r="C95" s="410"/>
      <c r="D95" s="49"/>
      <c r="E95" s="51"/>
      <c r="F95" s="51"/>
      <c r="G95" s="52">
        <f t="shared" si="8"/>
        <v>0</v>
      </c>
      <c r="H95" s="52"/>
      <c r="I95" s="20"/>
      <c r="J95" s="20"/>
    </row>
    <row r="96" spans="2:10" hidden="1" outlineLevel="1" x14ac:dyDescent="0.2">
      <c r="B96" s="409" t="s">
        <v>2743</v>
      </c>
      <c r="C96" s="410"/>
      <c r="D96" s="49"/>
      <c r="E96" s="51"/>
      <c r="F96" s="51"/>
      <c r="G96" s="52">
        <f t="shared" si="8"/>
        <v>0</v>
      </c>
      <c r="H96" s="52"/>
      <c r="I96" s="20"/>
      <c r="J96" s="20"/>
    </row>
    <row r="97" spans="2:10" hidden="1" outlineLevel="1" x14ac:dyDescent="0.2">
      <c r="B97" s="409" t="s">
        <v>2744</v>
      </c>
      <c r="C97" s="410"/>
      <c r="D97" s="49"/>
      <c r="E97" s="51"/>
      <c r="F97" s="51"/>
      <c r="G97" s="52">
        <f t="shared" si="8"/>
        <v>0</v>
      </c>
      <c r="H97" s="52"/>
      <c r="I97" s="20"/>
      <c r="J97" s="20"/>
    </row>
    <row r="98" spans="2:10" hidden="1" outlineLevel="1" x14ac:dyDescent="0.2">
      <c r="B98" s="409" t="s">
        <v>2745</v>
      </c>
      <c r="C98" s="410"/>
      <c r="D98" s="49"/>
      <c r="E98" s="51"/>
      <c r="F98" s="51"/>
      <c r="G98" s="52">
        <f t="shared" si="8"/>
        <v>0</v>
      </c>
      <c r="H98" s="52"/>
      <c r="I98" s="20"/>
      <c r="J98" s="20"/>
    </row>
    <row r="99" spans="2:10" hidden="1" outlineLevel="1" x14ac:dyDescent="0.2">
      <c r="B99" s="409" t="s">
        <v>2746</v>
      </c>
      <c r="C99" s="410"/>
      <c r="D99" s="49"/>
      <c r="E99" s="51"/>
      <c r="F99" s="51"/>
      <c r="G99" s="52">
        <f t="shared" si="8"/>
        <v>0</v>
      </c>
      <c r="H99" s="52"/>
      <c r="I99" s="20"/>
      <c r="J99" s="20"/>
    </row>
    <row r="100" spans="2:10" hidden="1" outlineLevel="1" x14ac:dyDescent="0.2">
      <c r="B100" s="409" t="s">
        <v>2747</v>
      </c>
      <c r="C100" s="410"/>
      <c r="D100" s="49"/>
      <c r="E100" s="51"/>
      <c r="F100" s="51"/>
      <c r="G100" s="52">
        <f t="shared" si="8"/>
        <v>0</v>
      </c>
      <c r="H100" s="52"/>
      <c r="I100" s="20"/>
      <c r="J100" s="20"/>
    </row>
    <row r="101" spans="2:10" hidden="1" outlineLevel="1" x14ac:dyDescent="0.2">
      <c r="B101" s="409" t="s">
        <v>2748</v>
      </c>
      <c r="C101" s="410"/>
      <c r="D101" s="49"/>
      <c r="E101" s="51"/>
      <c r="F101" s="51"/>
      <c r="G101" s="52">
        <f t="shared" si="8"/>
        <v>0</v>
      </c>
      <c r="H101" s="52"/>
      <c r="I101" s="20"/>
      <c r="J101" s="20"/>
    </row>
    <row r="102" spans="2:10" hidden="1" outlineLevel="1" x14ac:dyDescent="0.2">
      <c r="B102" s="409" t="s">
        <v>2749</v>
      </c>
      <c r="C102" s="410"/>
      <c r="D102" s="49"/>
      <c r="E102" s="51"/>
      <c r="F102" s="51"/>
      <c r="G102" s="52">
        <f t="shared" si="8"/>
        <v>0</v>
      </c>
      <c r="H102" s="52"/>
      <c r="I102" s="20"/>
      <c r="J102" s="20"/>
    </row>
    <row r="103" spans="2:10" x14ac:dyDescent="0.2">
      <c r="B103" s="405"/>
      <c r="C103" s="406"/>
      <c r="D103" s="44"/>
      <c r="E103" s="45"/>
      <c r="F103" s="177"/>
      <c r="G103" s="46"/>
      <c r="H103" s="46"/>
      <c r="I103" s="46"/>
      <c r="J103" s="46"/>
    </row>
    <row r="104" spans="2:10" ht="14.25" customHeight="1" thickBot="1" x14ac:dyDescent="0.25">
      <c r="B104" s="414" t="s">
        <v>1882</v>
      </c>
      <c r="C104" s="415" t="s">
        <v>1896</v>
      </c>
      <c r="D104" s="288"/>
      <c r="E104" s="242"/>
      <c r="F104" s="243"/>
      <c r="G104" s="244"/>
      <c r="H104" s="244"/>
      <c r="I104" s="244">
        <f>SUM(H5:H103)</f>
        <v>0</v>
      </c>
      <c r="J104" s="138"/>
    </row>
    <row r="105" spans="2:10" x14ac:dyDescent="0.2">
      <c r="H105" s="2"/>
    </row>
    <row r="106" spans="2:10" x14ac:dyDescent="0.2">
      <c r="H106" s="2"/>
      <c r="I106" s="2"/>
    </row>
    <row r="107" spans="2:10" x14ac:dyDescent="0.2">
      <c r="H107" s="2"/>
      <c r="I107" s="2"/>
    </row>
    <row r="108" spans="2:10" x14ac:dyDescent="0.2">
      <c r="H108" s="2"/>
      <c r="I108" s="2"/>
    </row>
    <row r="109" spans="2:10" x14ac:dyDescent="0.2">
      <c r="H109" s="2"/>
      <c r="I109" s="2"/>
    </row>
    <row r="110" spans="2:10" x14ac:dyDescent="0.2">
      <c r="H110" s="2"/>
      <c r="I110" s="2"/>
    </row>
    <row r="111" spans="2:10" x14ac:dyDescent="0.2">
      <c r="H111" s="2"/>
      <c r="I111" s="2"/>
    </row>
    <row r="112" spans="2:10" x14ac:dyDescent="0.2">
      <c r="H112" s="2"/>
      <c r="I112" s="2"/>
    </row>
    <row r="113" spans="8:9" x14ac:dyDescent="0.2">
      <c r="H113" s="2"/>
      <c r="I113" s="2"/>
    </row>
    <row r="114" spans="8:9" x14ac:dyDescent="0.2">
      <c r="H114" s="2"/>
      <c r="I114" s="2"/>
    </row>
    <row r="115" spans="8:9" x14ac:dyDescent="0.2">
      <c r="H115" s="2"/>
      <c r="I115" s="2"/>
    </row>
    <row r="116" spans="8:9" x14ac:dyDescent="0.2">
      <c r="H116" s="2"/>
      <c r="I116" s="2"/>
    </row>
    <row r="117" spans="8:9" x14ac:dyDescent="0.2">
      <c r="H117" s="2"/>
      <c r="I117" s="2"/>
    </row>
    <row r="118" spans="8:9" x14ac:dyDescent="0.2">
      <c r="H118" s="2"/>
      <c r="I118" s="2"/>
    </row>
    <row r="119" spans="8:9" x14ac:dyDescent="0.2">
      <c r="H119" s="2"/>
      <c r="I119" s="2"/>
    </row>
    <row r="120" spans="8:9" x14ac:dyDescent="0.2">
      <c r="H120" s="2"/>
      <c r="I120" s="2"/>
    </row>
    <row r="121" spans="8:9" x14ac:dyDescent="0.2">
      <c r="H121" s="2"/>
      <c r="I121" s="2"/>
    </row>
    <row r="122" spans="8:9" x14ac:dyDescent="0.2">
      <c r="H122" s="2"/>
      <c r="I122" s="2"/>
    </row>
    <row r="123" spans="8:9" x14ac:dyDescent="0.2">
      <c r="H123" s="2"/>
      <c r="I123" s="2"/>
    </row>
    <row r="124" spans="8:9" x14ac:dyDescent="0.2">
      <c r="H124" s="2"/>
      <c r="I124" s="2"/>
    </row>
    <row r="125" spans="8:9" x14ac:dyDescent="0.2">
      <c r="H125" s="2"/>
      <c r="I125" s="2"/>
    </row>
    <row r="126" spans="8:9" x14ac:dyDescent="0.2">
      <c r="H126" s="2"/>
      <c r="I126" s="2"/>
    </row>
    <row r="127" spans="8:9" x14ac:dyDescent="0.2">
      <c r="H127" s="2"/>
      <c r="I127" s="2"/>
    </row>
    <row r="128" spans="8:9" x14ac:dyDescent="0.2">
      <c r="H128" s="2"/>
      <c r="I128" s="2"/>
    </row>
    <row r="129" spans="8:9" x14ac:dyDescent="0.2">
      <c r="H129" s="2"/>
      <c r="I129" s="2"/>
    </row>
    <row r="130" spans="8:9" x14ac:dyDescent="0.2">
      <c r="H130" s="2"/>
      <c r="I130" s="2"/>
    </row>
    <row r="131" spans="8:9" x14ac:dyDescent="0.2">
      <c r="H131" s="2"/>
      <c r="I131" s="2"/>
    </row>
    <row r="132" spans="8:9" x14ac:dyDescent="0.2">
      <c r="H132" s="2"/>
      <c r="I132" s="2"/>
    </row>
    <row r="133" spans="8:9" x14ac:dyDescent="0.2">
      <c r="H133" s="2"/>
      <c r="I133" s="2"/>
    </row>
    <row r="134" spans="8:9" x14ac:dyDescent="0.2">
      <c r="H134" s="2"/>
      <c r="I134" s="2"/>
    </row>
    <row r="135" spans="8:9" x14ac:dyDescent="0.2">
      <c r="H135" s="2"/>
      <c r="I135" s="2"/>
    </row>
    <row r="136" spans="8:9" x14ac:dyDescent="0.2">
      <c r="H136" s="2"/>
      <c r="I136" s="2"/>
    </row>
    <row r="137" spans="8:9" x14ac:dyDescent="0.2">
      <c r="H137" s="2"/>
      <c r="I137" s="2"/>
    </row>
    <row r="138" spans="8:9" x14ac:dyDescent="0.2">
      <c r="H138" s="2"/>
      <c r="I138" s="2"/>
    </row>
    <row r="139" spans="8:9" x14ac:dyDescent="0.2">
      <c r="H139" s="2"/>
      <c r="I139" s="2"/>
    </row>
    <row r="140" spans="8:9" x14ac:dyDescent="0.2">
      <c r="H140" s="2"/>
      <c r="I140" s="2"/>
    </row>
    <row r="141" spans="8:9" x14ac:dyDescent="0.2">
      <c r="H141" s="2"/>
      <c r="I141" s="2"/>
    </row>
    <row r="142" spans="8:9" x14ac:dyDescent="0.2">
      <c r="H142" s="2"/>
      <c r="I142" s="2"/>
    </row>
    <row r="143" spans="8:9" x14ac:dyDescent="0.2">
      <c r="I143" s="2"/>
    </row>
  </sheetData>
  <phoneticPr fontId="2" type="noConversion"/>
  <pageMargins left="0.34" right="0.19685039370078741" top="0.98425196850393704" bottom="0.98425196850393704" header="0.51181102362204722" footer="0.51181102362204722"/>
  <pageSetup paperSize="9" scale="93" orientation="portrait" r:id="rId1"/>
  <headerFooter alignWithMargins="0">
    <oddFooter>&amp;C&amp;8Dette dokumentet er basert på mal STY-600500, rev. 000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J118"/>
  <sheetViews>
    <sheetView workbookViewId="0">
      <selection activeCell="J5" sqref="J5"/>
    </sheetView>
  </sheetViews>
  <sheetFormatPr defaultColWidth="11.42578125" defaultRowHeight="13.5" outlineLevelRow="2" x14ac:dyDescent="0.2"/>
  <cols>
    <col min="1" max="1" width="2.28515625" style="2" customWidth="1"/>
    <col min="2" max="2" width="11.140625" style="32" customWidth="1"/>
    <col min="3" max="3" width="45.7109375" style="2" customWidth="1"/>
    <col min="4" max="4" width="6.7109375" style="2" customWidth="1"/>
    <col min="5" max="5" width="10.140625" style="3" customWidth="1"/>
    <col min="6" max="6" width="10.28515625" style="3" customWidth="1"/>
    <col min="7" max="8" width="11.42578125" style="2"/>
    <col min="9" max="10" width="12.7109375" style="3" customWidth="1"/>
    <col min="11" max="16384" width="11.42578125" style="2"/>
  </cols>
  <sheetData>
    <row r="1" spans="2:10" x14ac:dyDescent="0.2">
      <c r="H1" s="3"/>
    </row>
    <row r="2" spans="2:10" ht="25.5" customHeight="1" x14ac:dyDescent="0.2">
      <c r="B2" s="33" t="s">
        <v>1960</v>
      </c>
      <c r="C2" s="33" t="s">
        <v>1995</v>
      </c>
      <c r="D2" s="34" t="s">
        <v>1992</v>
      </c>
      <c r="E2" s="35" t="s">
        <v>1993</v>
      </c>
      <c r="F2" s="35" t="s">
        <v>1994</v>
      </c>
      <c r="G2" s="35" t="s">
        <v>1962</v>
      </c>
      <c r="H2" s="36" t="s">
        <v>3351</v>
      </c>
      <c r="I2" s="35" t="s">
        <v>1963</v>
      </c>
      <c r="J2" s="35" t="s">
        <v>3342</v>
      </c>
    </row>
    <row r="3" spans="2:10" ht="15.75" customHeight="1" x14ac:dyDescent="0.2">
      <c r="B3" s="37">
        <v>0</v>
      </c>
      <c r="C3" s="38" t="s">
        <v>1999</v>
      </c>
      <c r="D3" s="39"/>
      <c r="E3" s="40"/>
      <c r="F3" s="40"/>
      <c r="G3" s="41"/>
      <c r="H3" s="41"/>
      <c r="I3" s="41"/>
      <c r="J3" s="41"/>
    </row>
    <row r="4" spans="2:10" ht="12.75" customHeight="1" x14ac:dyDescent="0.2">
      <c r="B4" s="42"/>
      <c r="C4" s="43"/>
      <c r="D4" s="44"/>
      <c r="E4" s="45"/>
      <c r="F4" s="45"/>
      <c r="G4" s="46"/>
      <c r="H4" s="46"/>
      <c r="I4" s="46"/>
      <c r="J4" s="46"/>
    </row>
    <row r="5" spans="2:10" collapsed="1" x14ac:dyDescent="0.2">
      <c r="B5" s="47" t="s">
        <v>1037</v>
      </c>
      <c r="C5" s="48" t="s">
        <v>1044</v>
      </c>
      <c r="D5" s="49" t="s">
        <v>3340</v>
      </c>
      <c r="E5" s="50"/>
      <c r="F5" s="51">
        <f>Sammendrag!E$45</f>
        <v>0</v>
      </c>
      <c r="G5" s="52">
        <f t="shared" ref="G5:G36" si="0">E5*F5</f>
        <v>0</v>
      </c>
      <c r="H5" s="52">
        <f>SUM(G5:G50)</f>
        <v>0</v>
      </c>
      <c r="I5" s="20"/>
      <c r="J5" s="20" t="s">
        <v>1065</v>
      </c>
    </row>
    <row r="6" spans="2:10" hidden="1" outlineLevel="1" collapsed="1" x14ac:dyDescent="0.2">
      <c r="B6" s="53" t="s">
        <v>1051</v>
      </c>
      <c r="C6" s="54" t="s">
        <v>1060</v>
      </c>
      <c r="D6" s="55" t="s">
        <v>3339</v>
      </c>
      <c r="E6" s="56"/>
      <c r="F6" s="56"/>
      <c r="G6" s="57">
        <f t="shared" si="0"/>
        <v>0</v>
      </c>
      <c r="H6" s="57"/>
      <c r="I6" s="58"/>
      <c r="J6" s="20"/>
    </row>
    <row r="7" spans="2:10" hidden="1" outlineLevel="2" x14ac:dyDescent="0.2">
      <c r="B7" s="59" t="s">
        <v>667</v>
      </c>
      <c r="C7" s="54" t="s">
        <v>672</v>
      </c>
      <c r="D7" s="55" t="s">
        <v>3339</v>
      </c>
      <c r="E7" s="56"/>
      <c r="F7" s="56"/>
      <c r="G7" s="57">
        <f t="shared" si="0"/>
        <v>0</v>
      </c>
      <c r="H7" s="57"/>
      <c r="I7" s="58"/>
      <c r="J7" s="20"/>
    </row>
    <row r="8" spans="2:10" hidden="1" outlineLevel="2" x14ac:dyDescent="0.2">
      <c r="B8" s="59" t="s">
        <v>668</v>
      </c>
      <c r="C8" s="54" t="s">
        <v>673</v>
      </c>
      <c r="D8" s="55" t="s">
        <v>3339</v>
      </c>
      <c r="E8" s="56"/>
      <c r="F8" s="56"/>
      <c r="G8" s="57">
        <f t="shared" si="0"/>
        <v>0</v>
      </c>
      <c r="H8" s="57"/>
      <c r="I8" s="58"/>
      <c r="J8" s="20"/>
    </row>
    <row r="9" spans="2:10" hidden="1" outlineLevel="2" x14ac:dyDescent="0.2">
      <c r="B9" s="59" t="s">
        <v>669</v>
      </c>
      <c r="C9" s="54" t="s">
        <v>674</v>
      </c>
      <c r="D9" s="55" t="s">
        <v>3339</v>
      </c>
      <c r="E9" s="56"/>
      <c r="F9" s="56"/>
      <c r="G9" s="57">
        <f t="shared" si="0"/>
        <v>0</v>
      </c>
      <c r="H9" s="57"/>
      <c r="I9" s="58"/>
      <c r="J9" s="20"/>
    </row>
    <row r="10" spans="2:10" ht="25.5" hidden="1" customHeight="1" outlineLevel="2" x14ac:dyDescent="0.2">
      <c r="B10" s="60" t="s">
        <v>670</v>
      </c>
      <c r="C10" s="54" t="s">
        <v>675</v>
      </c>
      <c r="D10" s="55" t="s">
        <v>3339</v>
      </c>
      <c r="E10" s="56"/>
      <c r="F10" s="56"/>
      <c r="G10" s="57">
        <f t="shared" si="0"/>
        <v>0</v>
      </c>
      <c r="H10" s="57"/>
      <c r="I10" s="58"/>
      <c r="J10" s="20"/>
    </row>
    <row r="11" spans="2:10" hidden="1" outlineLevel="2" x14ac:dyDescent="0.2">
      <c r="B11" s="59" t="s">
        <v>671</v>
      </c>
      <c r="C11" s="54" t="s">
        <v>676</v>
      </c>
      <c r="D11" s="55" t="s">
        <v>3339</v>
      </c>
      <c r="E11" s="56"/>
      <c r="F11" s="56"/>
      <c r="G11" s="57">
        <f t="shared" si="0"/>
        <v>0</v>
      </c>
      <c r="H11" s="57"/>
      <c r="I11" s="58"/>
      <c r="J11" s="20"/>
    </row>
    <row r="12" spans="2:10" hidden="1" outlineLevel="1" collapsed="1" x14ac:dyDescent="0.2">
      <c r="B12" s="53" t="s">
        <v>1052</v>
      </c>
      <c r="C12" s="54" t="s">
        <v>1061</v>
      </c>
      <c r="D12" s="55" t="s">
        <v>3339</v>
      </c>
      <c r="E12" s="56"/>
      <c r="F12" s="56"/>
      <c r="G12" s="57">
        <f t="shared" si="0"/>
        <v>0</v>
      </c>
      <c r="H12" s="57"/>
      <c r="I12" s="58"/>
      <c r="J12" s="61" t="s">
        <v>1065</v>
      </c>
    </row>
    <row r="13" spans="2:10" hidden="1" outlineLevel="2" x14ac:dyDescent="0.2">
      <c r="B13" s="59" t="s">
        <v>3787</v>
      </c>
      <c r="C13" s="54" t="s">
        <v>3784</v>
      </c>
      <c r="D13" s="55" t="s">
        <v>3339</v>
      </c>
      <c r="E13" s="56"/>
      <c r="F13" s="56"/>
      <c r="G13" s="57">
        <f t="shared" si="0"/>
        <v>0</v>
      </c>
      <c r="H13" s="57"/>
      <c r="I13" s="58"/>
      <c r="J13" s="20"/>
    </row>
    <row r="14" spans="2:10" hidden="1" outlineLevel="2" x14ac:dyDescent="0.2">
      <c r="B14" s="59" t="s">
        <v>3788</v>
      </c>
      <c r="C14" s="54" t="s">
        <v>674</v>
      </c>
      <c r="D14" s="55" t="s">
        <v>3339</v>
      </c>
      <c r="E14" s="56"/>
      <c r="F14" s="56"/>
      <c r="G14" s="57">
        <f t="shared" si="0"/>
        <v>0</v>
      </c>
      <c r="H14" s="57"/>
      <c r="I14" s="58"/>
      <c r="J14" s="20"/>
    </row>
    <row r="15" spans="2:10" hidden="1" outlineLevel="2" x14ac:dyDescent="0.2">
      <c r="B15" s="59" t="s">
        <v>3789</v>
      </c>
      <c r="C15" s="54" t="s">
        <v>3785</v>
      </c>
      <c r="D15" s="55" t="s">
        <v>3339</v>
      </c>
      <c r="E15" s="56"/>
      <c r="F15" s="56"/>
      <c r="G15" s="57">
        <f t="shared" si="0"/>
        <v>0</v>
      </c>
      <c r="H15" s="57"/>
      <c r="I15" s="58"/>
      <c r="J15" s="20"/>
    </row>
    <row r="16" spans="2:10" ht="12.75" hidden="1" customHeight="1" outlineLevel="2" x14ac:dyDescent="0.2">
      <c r="B16" s="59" t="s">
        <v>3790</v>
      </c>
      <c r="C16" s="54" t="s">
        <v>3786</v>
      </c>
      <c r="D16" s="55" t="s">
        <v>3339</v>
      </c>
      <c r="E16" s="56"/>
      <c r="F16" s="56"/>
      <c r="G16" s="57">
        <f t="shared" si="0"/>
        <v>0</v>
      </c>
      <c r="H16" s="57"/>
      <c r="I16" s="58"/>
      <c r="J16" s="20"/>
    </row>
    <row r="17" spans="2:10" hidden="1" outlineLevel="2" x14ac:dyDescent="0.2">
      <c r="B17" s="59" t="s">
        <v>3791</v>
      </c>
      <c r="C17" s="54" t="s">
        <v>3362</v>
      </c>
      <c r="D17" s="55" t="s">
        <v>3339</v>
      </c>
      <c r="E17" s="56"/>
      <c r="F17" s="56"/>
      <c r="G17" s="57">
        <f t="shared" si="0"/>
        <v>0</v>
      </c>
      <c r="H17" s="57"/>
      <c r="I17" s="58"/>
      <c r="J17" s="20"/>
    </row>
    <row r="18" spans="2:10" hidden="1" outlineLevel="1" collapsed="1" x14ac:dyDescent="0.2">
      <c r="B18" s="53" t="s">
        <v>1053</v>
      </c>
      <c r="C18" s="54" t="s">
        <v>3928</v>
      </c>
      <c r="D18" s="55" t="s">
        <v>3339</v>
      </c>
      <c r="E18" s="56"/>
      <c r="F18" s="56"/>
      <c r="G18" s="57">
        <f t="shared" si="0"/>
        <v>0</v>
      </c>
      <c r="H18" s="57"/>
      <c r="I18" s="58"/>
      <c r="J18" s="20"/>
    </row>
    <row r="19" spans="2:10" hidden="1" outlineLevel="2" x14ac:dyDescent="0.2">
      <c r="B19" s="59" t="s">
        <v>3779</v>
      </c>
      <c r="C19" s="54" t="s">
        <v>3784</v>
      </c>
      <c r="D19" s="55" t="s">
        <v>3339</v>
      </c>
      <c r="E19" s="56"/>
      <c r="F19" s="56"/>
      <c r="G19" s="57">
        <f t="shared" si="0"/>
        <v>0</v>
      </c>
      <c r="H19" s="57"/>
      <c r="I19" s="58"/>
      <c r="J19" s="20"/>
    </row>
    <row r="20" spans="2:10" hidden="1" outlineLevel="2" x14ac:dyDescent="0.2">
      <c r="B20" s="59" t="s">
        <v>3780</v>
      </c>
      <c r="C20" s="54" t="s">
        <v>674</v>
      </c>
      <c r="D20" s="55" t="s">
        <v>3339</v>
      </c>
      <c r="E20" s="56"/>
      <c r="F20" s="56"/>
      <c r="G20" s="57">
        <f t="shared" si="0"/>
        <v>0</v>
      </c>
      <c r="H20" s="57"/>
      <c r="I20" s="58"/>
      <c r="J20" s="20"/>
    </row>
    <row r="21" spans="2:10" hidden="1" outlineLevel="2" x14ac:dyDescent="0.2">
      <c r="B21" s="59" t="s">
        <v>3781</v>
      </c>
      <c r="C21" s="54" t="s">
        <v>3785</v>
      </c>
      <c r="D21" s="55" t="s">
        <v>3339</v>
      </c>
      <c r="E21" s="56"/>
      <c r="F21" s="56"/>
      <c r="G21" s="57">
        <f t="shared" si="0"/>
        <v>0</v>
      </c>
      <c r="H21" s="57"/>
      <c r="I21" s="58"/>
      <c r="J21" s="20"/>
    </row>
    <row r="22" spans="2:10" ht="12.75" hidden="1" customHeight="1" outlineLevel="2" x14ac:dyDescent="0.2">
      <c r="B22" s="59" t="s">
        <v>3782</v>
      </c>
      <c r="C22" s="54" t="s">
        <v>3786</v>
      </c>
      <c r="D22" s="55" t="s">
        <v>3339</v>
      </c>
      <c r="E22" s="56"/>
      <c r="F22" s="56"/>
      <c r="G22" s="57">
        <f t="shared" si="0"/>
        <v>0</v>
      </c>
      <c r="H22" s="57"/>
      <c r="I22" s="58"/>
      <c r="J22" s="20"/>
    </row>
    <row r="23" spans="2:10" hidden="1" outlineLevel="2" x14ac:dyDescent="0.2">
      <c r="B23" s="59" t="s">
        <v>3783</v>
      </c>
      <c r="C23" s="54" t="s">
        <v>3362</v>
      </c>
      <c r="D23" s="55" t="s">
        <v>3339</v>
      </c>
      <c r="E23" s="56"/>
      <c r="F23" s="56"/>
      <c r="G23" s="57">
        <f t="shared" si="0"/>
        <v>0</v>
      </c>
      <c r="H23" s="57"/>
      <c r="I23" s="58"/>
      <c r="J23" s="20"/>
    </row>
    <row r="24" spans="2:10" hidden="1" outlineLevel="1" collapsed="1" x14ac:dyDescent="0.2">
      <c r="B24" s="53" t="s">
        <v>1054</v>
      </c>
      <c r="C24" s="54" t="s">
        <v>1062</v>
      </c>
      <c r="D24" s="55" t="s">
        <v>3339</v>
      </c>
      <c r="E24" s="56"/>
      <c r="F24" s="56"/>
      <c r="G24" s="57">
        <f t="shared" si="0"/>
        <v>0</v>
      </c>
      <c r="H24" s="57"/>
      <c r="I24" s="58"/>
      <c r="J24" s="20"/>
    </row>
    <row r="25" spans="2:10" hidden="1" outlineLevel="2" x14ac:dyDescent="0.2">
      <c r="B25" s="59" t="s">
        <v>3776</v>
      </c>
      <c r="C25" s="54" t="s">
        <v>3341</v>
      </c>
      <c r="D25" s="55" t="s">
        <v>3339</v>
      </c>
      <c r="E25" s="56"/>
      <c r="F25" s="56"/>
      <c r="G25" s="57">
        <f t="shared" si="0"/>
        <v>0</v>
      </c>
      <c r="H25" s="57"/>
      <c r="I25" s="58"/>
      <c r="J25" s="20"/>
    </row>
    <row r="26" spans="2:10" hidden="1" outlineLevel="2" x14ac:dyDescent="0.2">
      <c r="B26" s="59" t="s">
        <v>3777</v>
      </c>
      <c r="C26" s="54" t="s">
        <v>3341</v>
      </c>
      <c r="D26" s="55" t="s">
        <v>3339</v>
      </c>
      <c r="E26" s="56"/>
      <c r="F26" s="56"/>
      <c r="G26" s="57">
        <f t="shared" si="0"/>
        <v>0</v>
      </c>
      <c r="H26" s="57"/>
      <c r="I26" s="58"/>
      <c r="J26" s="20"/>
    </row>
    <row r="27" spans="2:10" hidden="1" outlineLevel="2" x14ac:dyDescent="0.2">
      <c r="B27" s="59" t="s">
        <v>3778</v>
      </c>
      <c r="C27" s="54" t="s">
        <v>3362</v>
      </c>
      <c r="D27" s="55" t="s">
        <v>3339</v>
      </c>
      <c r="E27" s="56"/>
      <c r="F27" s="56"/>
      <c r="G27" s="57">
        <f t="shared" si="0"/>
        <v>0</v>
      </c>
      <c r="H27" s="57"/>
      <c r="I27" s="58"/>
      <c r="J27" s="20"/>
    </row>
    <row r="28" spans="2:10" ht="12.75" hidden="1" customHeight="1" outlineLevel="1" collapsed="1" x14ac:dyDescent="0.2">
      <c r="B28" s="53" t="s">
        <v>1055</v>
      </c>
      <c r="C28" s="54" t="s">
        <v>1063</v>
      </c>
      <c r="D28" s="55" t="s">
        <v>3339</v>
      </c>
      <c r="E28" s="56"/>
      <c r="F28" s="56"/>
      <c r="G28" s="57">
        <f t="shared" si="0"/>
        <v>0</v>
      </c>
      <c r="H28" s="57"/>
      <c r="I28" s="58"/>
      <c r="J28" s="20"/>
    </row>
    <row r="29" spans="2:10" hidden="1" outlineLevel="2" x14ac:dyDescent="0.2">
      <c r="B29" s="59" t="s">
        <v>3773</v>
      </c>
      <c r="C29" s="54" t="s">
        <v>3341</v>
      </c>
      <c r="D29" s="55" t="s">
        <v>3339</v>
      </c>
      <c r="E29" s="56"/>
      <c r="F29" s="56"/>
      <c r="G29" s="57">
        <f t="shared" si="0"/>
        <v>0</v>
      </c>
      <c r="H29" s="57"/>
      <c r="I29" s="58"/>
      <c r="J29" s="20"/>
    </row>
    <row r="30" spans="2:10" hidden="1" outlineLevel="2" x14ac:dyDescent="0.2">
      <c r="B30" s="59" t="s">
        <v>3774</v>
      </c>
      <c r="C30" s="54" t="s">
        <v>3341</v>
      </c>
      <c r="D30" s="55" t="s">
        <v>3339</v>
      </c>
      <c r="E30" s="56"/>
      <c r="F30" s="56"/>
      <c r="G30" s="57">
        <f t="shared" si="0"/>
        <v>0</v>
      </c>
      <c r="H30" s="57"/>
      <c r="I30" s="58"/>
      <c r="J30" s="20"/>
    </row>
    <row r="31" spans="2:10" hidden="1" outlineLevel="2" x14ac:dyDescent="0.2">
      <c r="B31" s="59" t="s">
        <v>3775</v>
      </c>
      <c r="C31" s="54" t="s">
        <v>3362</v>
      </c>
      <c r="D31" s="55" t="s">
        <v>3339</v>
      </c>
      <c r="E31" s="56"/>
      <c r="F31" s="56"/>
      <c r="G31" s="57">
        <f t="shared" si="0"/>
        <v>0</v>
      </c>
      <c r="H31" s="57"/>
      <c r="I31" s="58"/>
      <c r="J31" s="20"/>
    </row>
    <row r="32" spans="2:10" hidden="1" outlineLevel="1" collapsed="1" x14ac:dyDescent="0.2">
      <c r="B32" s="53" t="s">
        <v>1056</v>
      </c>
      <c r="C32" s="54" t="s">
        <v>3341</v>
      </c>
      <c r="D32" s="55" t="s">
        <v>3339</v>
      </c>
      <c r="E32" s="56"/>
      <c r="F32" s="56"/>
      <c r="G32" s="57">
        <f t="shared" si="0"/>
        <v>0</v>
      </c>
      <c r="H32" s="57"/>
      <c r="I32" s="58"/>
      <c r="J32" s="20"/>
    </row>
    <row r="33" spans="2:10" hidden="1" outlineLevel="2" x14ac:dyDescent="0.2">
      <c r="B33" s="59" t="s">
        <v>3770</v>
      </c>
      <c r="C33" s="54" t="s">
        <v>3341</v>
      </c>
      <c r="D33" s="55" t="s">
        <v>3339</v>
      </c>
      <c r="E33" s="56"/>
      <c r="F33" s="56"/>
      <c r="G33" s="57">
        <f t="shared" si="0"/>
        <v>0</v>
      </c>
      <c r="H33" s="57"/>
      <c r="I33" s="58"/>
      <c r="J33" s="20"/>
    </row>
    <row r="34" spans="2:10" hidden="1" outlineLevel="2" x14ac:dyDescent="0.2">
      <c r="B34" s="59" t="s">
        <v>3771</v>
      </c>
      <c r="C34" s="54" t="s">
        <v>3341</v>
      </c>
      <c r="D34" s="55" t="s">
        <v>3339</v>
      </c>
      <c r="E34" s="56"/>
      <c r="F34" s="56"/>
      <c r="G34" s="57">
        <f t="shared" si="0"/>
        <v>0</v>
      </c>
      <c r="H34" s="57"/>
      <c r="I34" s="58"/>
      <c r="J34" s="20"/>
    </row>
    <row r="35" spans="2:10" hidden="1" outlineLevel="2" x14ac:dyDescent="0.2">
      <c r="B35" s="59" t="s">
        <v>3772</v>
      </c>
      <c r="C35" s="54" t="s">
        <v>3362</v>
      </c>
      <c r="D35" s="55" t="s">
        <v>3339</v>
      </c>
      <c r="E35" s="56"/>
      <c r="F35" s="56"/>
      <c r="G35" s="57">
        <f t="shared" si="0"/>
        <v>0</v>
      </c>
      <c r="H35" s="57"/>
      <c r="I35" s="58"/>
      <c r="J35" s="20"/>
    </row>
    <row r="36" spans="2:10" hidden="1" outlineLevel="1" collapsed="1" x14ac:dyDescent="0.2">
      <c r="B36" s="53" t="s">
        <v>1057</v>
      </c>
      <c r="C36" s="54" t="s">
        <v>1064</v>
      </c>
      <c r="D36" s="55" t="s">
        <v>3339</v>
      </c>
      <c r="E36" s="56"/>
      <c r="F36" s="56"/>
      <c r="G36" s="57">
        <f t="shared" si="0"/>
        <v>0</v>
      </c>
      <c r="H36" s="57"/>
      <c r="I36" s="58"/>
      <c r="J36" s="20"/>
    </row>
    <row r="37" spans="2:10" hidden="1" outlineLevel="2" x14ac:dyDescent="0.2">
      <c r="B37" s="59" t="s">
        <v>683</v>
      </c>
      <c r="C37" s="54" t="s">
        <v>3757</v>
      </c>
      <c r="D37" s="55" t="s">
        <v>3339</v>
      </c>
      <c r="E37" s="56"/>
      <c r="F37" s="56"/>
      <c r="G37" s="57">
        <f t="shared" ref="G37:G45" si="1">E37*F37</f>
        <v>0</v>
      </c>
      <c r="H37" s="57"/>
      <c r="I37" s="58"/>
      <c r="J37" s="20"/>
    </row>
    <row r="38" spans="2:10" hidden="1" outlineLevel="2" x14ac:dyDescent="0.2">
      <c r="B38" s="59" t="s">
        <v>684</v>
      </c>
      <c r="C38" s="54" t="s">
        <v>3762</v>
      </c>
      <c r="D38" s="55" t="s">
        <v>3339</v>
      </c>
      <c r="E38" s="56"/>
      <c r="F38" s="56"/>
      <c r="G38" s="57">
        <f t="shared" si="1"/>
        <v>0</v>
      </c>
      <c r="H38" s="57"/>
      <c r="I38" s="58"/>
      <c r="J38" s="20"/>
    </row>
    <row r="39" spans="2:10" hidden="1" outlineLevel="2" x14ac:dyDescent="0.2">
      <c r="B39" s="59" t="s">
        <v>3754</v>
      </c>
      <c r="C39" s="54" t="s">
        <v>3763</v>
      </c>
      <c r="D39" s="55" t="s">
        <v>3339</v>
      </c>
      <c r="E39" s="56"/>
      <c r="F39" s="56"/>
      <c r="G39" s="57">
        <f t="shared" si="1"/>
        <v>0</v>
      </c>
      <c r="H39" s="57"/>
      <c r="I39" s="58"/>
      <c r="J39" s="20"/>
    </row>
    <row r="40" spans="2:10" ht="12.75" hidden="1" customHeight="1" outlineLevel="2" x14ac:dyDescent="0.2">
      <c r="B40" s="59" t="s">
        <v>3755</v>
      </c>
      <c r="C40" s="54" t="s">
        <v>3764</v>
      </c>
      <c r="D40" s="55" t="s">
        <v>3339</v>
      </c>
      <c r="E40" s="56"/>
      <c r="F40" s="56"/>
      <c r="G40" s="57">
        <f t="shared" si="1"/>
        <v>0</v>
      </c>
      <c r="H40" s="57"/>
      <c r="I40" s="58"/>
      <c r="J40" s="20"/>
    </row>
    <row r="41" spans="2:10" hidden="1" outlineLevel="2" x14ac:dyDescent="0.2">
      <c r="B41" s="59" t="s">
        <v>3758</v>
      </c>
      <c r="C41" s="54" t="s">
        <v>3765</v>
      </c>
      <c r="D41" s="55" t="s">
        <v>3339</v>
      </c>
      <c r="E41" s="56"/>
      <c r="F41" s="56"/>
      <c r="G41" s="57">
        <f>E41*F41</f>
        <v>0</v>
      </c>
      <c r="H41" s="57"/>
      <c r="I41" s="58"/>
      <c r="J41" s="20"/>
    </row>
    <row r="42" spans="2:10" hidden="1" outlineLevel="2" x14ac:dyDescent="0.2">
      <c r="B42" s="59" t="s">
        <v>3759</v>
      </c>
      <c r="C42" s="54" t="s">
        <v>3766</v>
      </c>
      <c r="D42" s="55" t="s">
        <v>3339</v>
      </c>
      <c r="E42" s="56"/>
      <c r="F42" s="56"/>
      <c r="G42" s="57">
        <f>E42*F42</f>
        <v>0</v>
      </c>
      <c r="H42" s="57"/>
      <c r="I42" s="58"/>
      <c r="J42" s="20"/>
    </row>
    <row r="43" spans="2:10" hidden="1" outlineLevel="2" x14ac:dyDescent="0.2">
      <c r="B43" s="59" t="s">
        <v>3760</v>
      </c>
      <c r="C43" s="54" t="s">
        <v>3767</v>
      </c>
      <c r="D43" s="55" t="s">
        <v>3339</v>
      </c>
      <c r="E43" s="56"/>
      <c r="F43" s="56"/>
      <c r="G43" s="57">
        <f>E43*F43</f>
        <v>0</v>
      </c>
      <c r="H43" s="57"/>
      <c r="I43" s="58"/>
      <c r="J43" s="20"/>
    </row>
    <row r="44" spans="2:10" ht="12.75" hidden="1" customHeight="1" outlineLevel="2" x14ac:dyDescent="0.2">
      <c r="B44" s="59" t="s">
        <v>3761</v>
      </c>
      <c r="C44" s="54" t="s">
        <v>3768</v>
      </c>
      <c r="D44" s="55" t="s">
        <v>3339</v>
      </c>
      <c r="E44" s="56"/>
      <c r="F44" s="56"/>
      <c r="G44" s="57">
        <f>E44*F44</f>
        <v>0</v>
      </c>
      <c r="H44" s="57"/>
      <c r="I44" s="58"/>
      <c r="J44" s="20"/>
    </row>
    <row r="45" spans="2:10" hidden="1" outlineLevel="2" x14ac:dyDescent="0.2">
      <c r="B45" s="59" t="s">
        <v>3756</v>
      </c>
      <c r="C45" s="54" t="s">
        <v>3769</v>
      </c>
      <c r="D45" s="55" t="s">
        <v>3339</v>
      </c>
      <c r="E45" s="56"/>
      <c r="F45" s="56"/>
      <c r="G45" s="57">
        <f t="shared" si="1"/>
        <v>0</v>
      </c>
      <c r="H45" s="57"/>
      <c r="I45" s="58"/>
      <c r="J45" s="20"/>
    </row>
    <row r="46" spans="2:10" hidden="1" outlineLevel="1" collapsed="1" x14ac:dyDescent="0.2">
      <c r="B46" s="53" t="s">
        <v>1058</v>
      </c>
      <c r="C46" s="54" t="s">
        <v>3341</v>
      </c>
      <c r="D46" s="55" t="s">
        <v>3339</v>
      </c>
      <c r="E46" s="56"/>
      <c r="F46" s="56"/>
      <c r="G46" s="57">
        <f t="shared" ref="G46:G53" si="2">E46*F46</f>
        <v>0</v>
      </c>
      <c r="H46" s="57"/>
      <c r="I46" s="58"/>
      <c r="J46" s="20"/>
    </row>
    <row r="47" spans="2:10" hidden="1" outlineLevel="2" x14ac:dyDescent="0.2">
      <c r="B47" s="59" t="s">
        <v>680</v>
      </c>
      <c r="C47" s="54" t="s">
        <v>3341</v>
      </c>
      <c r="D47" s="55" t="s">
        <v>3339</v>
      </c>
      <c r="E47" s="56"/>
      <c r="F47" s="56"/>
      <c r="G47" s="57">
        <f t="shared" si="2"/>
        <v>0</v>
      </c>
      <c r="H47" s="57"/>
      <c r="I47" s="58"/>
      <c r="J47" s="20"/>
    </row>
    <row r="48" spans="2:10" hidden="1" outlineLevel="2" x14ac:dyDescent="0.2">
      <c r="B48" s="59" t="s">
        <v>681</v>
      </c>
      <c r="C48" s="54" t="s">
        <v>3341</v>
      </c>
      <c r="D48" s="55" t="s">
        <v>3339</v>
      </c>
      <c r="E48" s="56"/>
      <c r="F48" s="56"/>
      <c r="G48" s="57">
        <f t="shared" si="2"/>
        <v>0</v>
      </c>
      <c r="H48" s="57"/>
      <c r="I48" s="58"/>
      <c r="J48" s="20"/>
    </row>
    <row r="49" spans="2:10" hidden="1" outlineLevel="2" x14ac:dyDescent="0.2">
      <c r="B49" s="59" t="s">
        <v>682</v>
      </c>
      <c r="C49" s="54" t="s">
        <v>3362</v>
      </c>
      <c r="D49" s="55" t="s">
        <v>3339</v>
      </c>
      <c r="E49" s="56"/>
      <c r="F49" s="56"/>
      <c r="G49" s="57">
        <f t="shared" si="2"/>
        <v>0</v>
      </c>
      <c r="H49" s="57"/>
      <c r="I49" s="58"/>
      <c r="J49" s="20"/>
    </row>
    <row r="50" spans="2:10" hidden="1" outlineLevel="1" collapsed="1" x14ac:dyDescent="0.2">
      <c r="B50" s="53" t="s">
        <v>1059</v>
      </c>
      <c r="C50" s="54" t="s">
        <v>3362</v>
      </c>
      <c r="D50" s="55" t="s">
        <v>3339</v>
      </c>
      <c r="E50" s="56"/>
      <c r="F50" s="56"/>
      <c r="G50" s="56">
        <f t="shared" si="2"/>
        <v>0</v>
      </c>
      <c r="H50" s="56"/>
      <c r="I50" s="58"/>
      <c r="J50" s="20"/>
    </row>
    <row r="51" spans="2:10" hidden="1" outlineLevel="2" x14ac:dyDescent="0.2">
      <c r="B51" s="59" t="s">
        <v>677</v>
      </c>
      <c r="C51" s="54" t="s">
        <v>3341</v>
      </c>
      <c r="D51" s="55" t="s">
        <v>3339</v>
      </c>
      <c r="E51" s="56"/>
      <c r="F51" s="56"/>
      <c r="G51" s="57">
        <f t="shared" si="2"/>
        <v>0</v>
      </c>
      <c r="H51" s="57"/>
      <c r="I51" s="58"/>
      <c r="J51" s="20"/>
    </row>
    <row r="52" spans="2:10" hidden="1" outlineLevel="2" x14ac:dyDescent="0.2">
      <c r="B52" s="59" t="s">
        <v>678</v>
      </c>
      <c r="C52" s="54" t="s">
        <v>3341</v>
      </c>
      <c r="D52" s="55" t="s">
        <v>3339</v>
      </c>
      <c r="E52" s="56"/>
      <c r="F52" s="56"/>
      <c r="G52" s="57">
        <f t="shared" si="2"/>
        <v>0</v>
      </c>
      <c r="H52" s="57"/>
      <c r="I52" s="58"/>
      <c r="J52" s="20"/>
    </row>
    <row r="53" spans="2:10" hidden="1" outlineLevel="2" x14ac:dyDescent="0.2">
      <c r="B53" s="59" t="s">
        <v>679</v>
      </c>
      <c r="C53" s="54" t="s">
        <v>3362</v>
      </c>
      <c r="D53" s="55" t="s">
        <v>3339</v>
      </c>
      <c r="E53" s="56"/>
      <c r="F53" s="56"/>
      <c r="G53" s="57">
        <f t="shared" si="2"/>
        <v>0</v>
      </c>
      <c r="H53" s="57"/>
      <c r="I53" s="58"/>
      <c r="J53" s="20"/>
    </row>
    <row r="54" spans="2:10" x14ac:dyDescent="0.2">
      <c r="B54" s="42"/>
      <c r="C54" s="43"/>
      <c r="D54" s="44"/>
      <c r="E54" s="45"/>
      <c r="F54" s="45"/>
      <c r="G54" s="46"/>
      <c r="H54" s="46"/>
      <c r="I54" s="46"/>
      <c r="J54" s="46"/>
    </row>
    <row r="55" spans="2:10" collapsed="1" x14ac:dyDescent="0.2">
      <c r="B55" s="62" t="s">
        <v>1038</v>
      </c>
      <c r="C55" s="63" t="s">
        <v>1045</v>
      </c>
      <c r="D55" s="49" t="s">
        <v>3340</v>
      </c>
      <c r="E55" s="50"/>
      <c r="F55" s="51">
        <f>Sammendrag!E$45</f>
        <v>0</v>
      </c>
      <c r="G55" s="52">
        <f>E55*F55</f>
        <v>0</v>
      </c>
      <c r="H55" s="52">
        <f>SUM(G55:G64)</f>
        <v>0</v>
      </c>
      <c r="I55" s="20"/>
      <c r="J55" s="20"/>
    </row>
    <row r="56" spans="2:10" hidden="1" outlineLevel="1" x14ac:dyDescent="0.2">
      <c r="B56" s="59" t="s">
        <v>1066</v>
      </c>
      <c r="C56" s="54" t="s">
        <v>1075</v>
      </c>
      <c r="D56" s="55" t="s">
        <v>3339</v>
      </c>
      <c r="E56" s="56"/>
      <c r="F56" s="56"/>
      <c r="G56" s="57">
        <f t="shared" ref="G56:G64" si="3">E56*F56</f>
        <v>0</v>
      </c>
      <c r="H56" s="57"/>
      <c r="I56" s="58"/>
      <c r="J56" s="20"/>
    </row>
    <row r="57" spans="2:10" hidden="1" outlineLevel="1" x14ac:dyDescent="0.2">
      <c r="B57" s="59" t="s">
        <v>1067</v>
      </c>
      <c r="C57" s="54" t="s">
        <v>1077</v>
      </c>
      <c r="D57" s="55" t="s">
        <v>3339</v>
      </c>
      <c r="E57" s="56"/>
      <c r="F57" s="56"/>
      <c r="G57" s="57">
        <f t="shared" si="3"/>
        <v>0</v>
      </c>
      <c r="H57" s="57"/>
      <c r="I57" s="58"/>
      <c r="J57" s="20"/>
    </row>
    <row r="58" spans="2:10" hidden="1" outlineLevel="1" x14ac:dyDescent="0.2">
      <c r="B58" s="59" t="s">
        <v>1068</v>
      </c>
      <c r="C58" s="54" t="s">
        <v>1076</v>
      </c>
      <c r="D58" s="55" t="s">
        <v>3339</v>
      </c>
      <c r="E58" s="56"/>
      <c r="F58" s="56"/>
      <c r="G58" s="57">
        <f t="shared" si="3"/>
        <v>0</v>
      </c>
      <c r="H58" s="57"/>
      <c r="I58" s="58"/>
      <c r="J58" s="20"/>
    </row>
    <row r="59" spans="2:10" hidden="1" outlineLevel="1" x14ac:dyDescent="0.2">
      <c r="B59" s="59" t="s">
        <v>1069</v>
      </c>
      <c r="C59" s="54" t="s">
        <v>3341</v>
      </c>
      <c r="D59" s="55" t="s">
        <v>3339</v>
      </c>
      <c r="E59" s="56"/>
      <c r="F59" s="56"/>
      <c r="G59" s="57">
        <f t="shared" si="3"/>
        <v>0</v>
      </c>
      <c r="H59" s="57"/>
      <c r="I59" s="58"/>
      <c r="J59" s="20"/>
    </row>
    <row r="60" spans="2:10" hidden="1" outlineLevel="1" x14ac:dyDescent="0.2">
      <c r="B60" s="59" t="s">
        <v>1070</v>
      </c>
      <c r="C60" s="54" t="s">
        <v>1078</v>
      </c>
      <c r="D60" s="55" t="s">
        <v>3339</v>
      </c>
      <c r="E60" s="56"/>
      <c r="F60" s="56"/>
      <c r="G60" s="57">
        <f t="shared" si="3"/>
        <v>0</v>
      </c>
      <c r="H60" s="57"/>
      <c r="I60" s="58"/>
      <c r="J60" s="20"/>
    </row>
    <row r="61" spans="2:10" ht="12.75" hidden="1" customHeight="1" outlineLevel="1" x14ac:dyDescent="0.2">
      <c r="B61" s="59" t="s">
        <v>1071</v>
      </c>
      <c r="C61" s="54" t="s">
        <v>1079</v>
      </c>
      <c r="D61" s="55" t="s">
        <v>3339</v>
      </c>
      <c r="E61" s="56"/>
      <c r="F61" s="56"/>
      <c r="G61" s="57">
        <f t="shared" si="3"/>
        <v>0</v>
      </c>
      <c r="H61" s="57"/>
      <c r="I61" s="58"/>
      <c r="J61" s="20"/>
    </row>
    <row r="62" spans="2:10" hidden="1" outlineLevel="1" x14ac:dyDescent="0.2">
      <c r="B62" s="59" t="s">
        <v>1072</v>
      </c>
      <c r="C62" s="54" t="s">
        <v>1080</v>
      </c>
      <c r="D62" s="55" t="s">
        <v>3339</v>
      </c>
      <c r="E62" s="56"/>
      <c r="F62" s="56"/>
      <c r="G62" s="57">
        <f t="shared" si="3"/>
        <v>0</v>
      </c>
      <c r="H62" s="57"/>
      <c r="I62" s="58"/>
      <c r="J62" s="20"/>
    </row>
    <row r="63" spans="2:10" hidden="1" outlineLevel="1" x14ac:dyDescent="0.2">
      <c r="B63" s="59" t="s">
        <v>1073</v>
      </c>
      <c r="C63" s="54" t="s">
        <v>1081</v>
      </c>
      <c r="D63" s="55" t="s">
        <v>3339</v>
      </c>
      <c r="E63" s="56"/>
      <c r="F63" s="56"/>
      <c r="G63" s="57">
        <f t="shared" si="3"/>
        <v>0</v>
      </c>
      <c r="H63" s="57"/>
      <c r="I63" s="58"/>
      <c r="J63" s="20"/>
    </row>
    <row r="64" spans="2:10" hidden="1" outlineLevel="1" x14ac:dyDescent="0.2">
      <c r="B64" s="59" t="s">
        <v>1074</v>
      </c>
      <c r="C64" s="54" t="s">
        <v>3362</v>
      </c>
      <c r="D64" s="55" t="s">
        <v>3339</v>
      </c>
      <c r="E64" s="56"/>
      <c r="F64" s="56"/>
      <c r="G64" s="56">
        <f t="shared" si="3"/>
        <v>0</v>
      </c>
      <c r="H64" s="56"/>
      <c r="I64" s="58"/>
      <c r="J64" s="20"/>
    </row>
    <row r="65" spans="2:10" x14ac:dyDescent="0.2">
      <c r="B65" s="42"/>
      <c r="C65" s="43"/>
      <c r="D65" s="44"/>
      <c r="E65" s="45"/>
      <c r="F65" s="45"/>
      <c r="G65" s="46"/>
      <c r="H65" s="46"/>
      <c r="I65" s="46"/>
      <c r="J65" s="46"/>
    </row>
    <row r="66" spans="2:10" collapsed="1" x14ac:dyDescent="0.2">
      <c r="B66" s="62" t="s">
        <v>1039</v>
      </c>
      <c r="C66" s="63" t="s">
        <v>1216</v>
      </c>
      <c r="D66" s="49" t="s">
        <v>3340</v>
      </c>
      <c r="E66" s="50"/>
      <c r="F66" s="51">
        <f>Sammendrag!E$45</f>
        <v>0</v>
      </c>
      <c r="G66" s="52">
        <f t="shared" ref="G66:G72" si="4">E66*F66</f>
        <v>0</v>
      </c>
      <c r="H66" s="52">
        <f>SUM(G66:G72)</f>
        <v>0</v>
      </c>
      <c r="I66" s="20"/>
      <c r="J66" s="20"/>
    </row>
    <row r="67" spans="2:10" hidden="1" outlineLevel="1" x14ac:dyDescent="0.2">
      <c r="B67" s="59" t="s">
        <v>1082</v>
      </c>
      <c r="C67" s="54" t="s">
        <v>1088</v>
      </c>
      <c r="D67" s="55" t="s">
        <v>3339</v>
      </c>
      <c r="E67" s="56"/>
      <c r="F67" s="56"/>
      <c r="G67" s="57">
        <f t="shared" si="4"/>
        <v>0</v>
      </c>
      <c r="H67" s="57"/>
      <c r="I67" s="58"/>
      <c r="J67" s="20"/>
    </row>
    <row r="68" spans="2:10" hidden="1" outlineLevel="1" x14ac:dyDescent="0.2">
      <c r="B68" s="59" t="s">
        <v>1083</v>
      </c>
      <c r="C68" s="54" t="s">
        <v>1089</v>
      </c>
      <c r="D68" s="55" t="s">
        <v>3339</v>
      </c>
      <c r="E68" s="56"/>
      <c r="F68" s="56"/>
      <c r="G68" s="57">
        <f t="shared" si="4"/>
        <v>0</v>
      </c>
      <c r="H68" s="57"/>
      <c r="I68" s="58"/>
      <c r="J68" s="20"/>
    </row>
    <row r="69" spans="2:10" hidden="1" outlineLevel="1" x14ac:dyDescent="0.2">
      <c r="B69" s="59" t="s">
        <v>1084</v>
      </c>
      <c r="C69" s="54" t="s">
        <v>1090</v>
      </c>
      <c r="D69" s="55" t="s">
        <v>3339</v>
      </c>
      <c r="E69" s="56"/>
      <c r="F69" s="56"/>
      <c r="G69" s="57">
        <f t="shared" si="4"/>
        <v>0</v>
      </c>
      <c r="H69" s="57"/>
      <c r="I69" s="58"/>
      <c r="J69" s="20"/>
    </row>
    <row r="70" spans="2:10" hidden="1" outlineLevel="1" x14ac:dyDescent="0.2">
      <c r="B70" s="59" t="s">
        <v>1085</v>
      </c>
      <c r="C70" s="54" t="s">
        <v>1091</v>
      </c>
      <c r="D70" s="55" t="s">
        <v>3339</v>
      </c>
      <c r="E70" s="56"/>
      <c r="F70" s="56"/>
      <c r="G70" s="57">
        <f t="shared" si="4"/>
        <v>0</v>
      </c>
      <c r="H70" s="57"/>
      <c r="I70" s="58"/>
      <c r="J70" s="20"/>
    </row>
    <row r="71" spans="2:10" hidden="1" outlineLevel="1" x14ac:dyDescent="0.2">
      <c r="B71" s="59" t="s">
        <v>1086</v>
      </c>
      <c r="C71" s="54" t="s">
        <v>3341</v>
      </c>
      <c r="D71" s="55" t="s">
        <v>3339</v>
      </c>
      <c r="E71" s="56"/>
      <c r="F71" s="56"/>
      <c r="G71" s="57">
        <f t="shared" si="4"/>
        <v>0</v>
      </c>
      <c r="H71" s="57"/>
      <c r="I71" s="58"/>
      <c r="J71" s="20"/>
    </row>
    <row r="72" spans="2:10" hidden="1" outlineLevel="1" x14ac:dyDescent="0.2">
      <c r="B72" s="59" t="s">
        <v>1087</v>
      </c>
      <c r="C72" s="54" t="s">
        <v>3362</v>
      </c>
      <c r="D72" s="55" t="s">
        <v>3339</v>
      </c>
      <c r="E72" s="56"/>
      <c r="F72" s="56"/>
      <c r="G72" s="56">
        <f t="shared" si="4"/>
        <v>0</v>
      </c>
      <c r="H72" s="56"/>
      <c r="I72" s="58"/>
      <c r="J72" s="20"/>
    </row>
    <row r="73" spans="2:10" x14ac:dyDescent="0.2">
      <c r="B73" s="42"/>
      <c r="C73" s="43"/>
      <c r="D73" s="44"/>
      <c r="E73" s="45"/>
      <c r="F73" s="45"/>
      <c r="G73" s="46"/>
      <c r="H73" s="46"/>
      <c r="I73" s="46"/>
      <c r="J73" s="46"/>
    </row>
    <row r="74" spans="2:10" ht="12.75" customHeight="1" collapsed="1" x14ac:dyDescent="0.2">
      <c r="B74" s="64" t="s">
        <v>1040</v>
      </c>
      <c r="C74" s="63" t="s">
        <v>1046</v>
      </c>
      <c r="D74" s="49" t="s">
        <v>3340</v>
      </c>
      <c r="E74" s="50"/>
      <c r="F74" s="51">
        <f>Sammendrag!E$45</f>
        <v>0</v>
      </c>
      <c r="G74" s="52">
        <f>E74*F74</f>
        <v>0</v>
      </c>
      <c r="H74" s="52">
        <f>SUM(G74:G83)</f>
        <v>0</v>
      </c>
      <c r="I74" s="20"/>
      <c r="J74" s="20"/>
    </row>
    <row r="75" spans="2:10" hidden="1" outlineLevel="1" x14ac:dyDescent="0.2">
      <c r="B75" s="59" t="s">
        <v>1092</v>
      </c>
      <c r="C75" s="54" t="s">
        <v>1101</v>
      </c>
      <c r="D75" s="55" t="s">
        <v>3339</v>
      </c>
      <c r="E75" s="56"/>
      <c r="F75" s="56"/>
      <c r="G75" s="57">
        <f t="shared" ref="G75:G83" si="5">E75*F75</f>
        <v>0</v>
      </c>
      <c r="H75" s="57"/>
      <c r="I75" s="58"/>
      <c r="J75" s="20"/>
    </row>
    <row r="76" spans="2:10" hidden="1" outlineLevel="1" x14ac:dyDescent="0.2">
      <c r="B76" s="59" t="s">
        <v>1093</v>
      </c>
      <c r="C76" s="54" t="s">
        <v>1102</v>
      </c>
      <c r="D76" s="55" t="s">
        <v>3339</v>
      </c>
      <c r="E76" s="56"/>
      <c r="F76" s="56"/>
      <c r="G76" s="57">
        <f t="shared" si="5"/>
        <v>0</v>
      </c>
      <c r="H76" s="57"/>
      <c r="I76" s="58"/>
      <c r="J76" s="20"/>
    </row>
    <row r="77" spans="2:10" hidden="1" outlineLevel="1" x14ac:dyDescent="0.2">
      <c r="B77" s="60" t="s">
        <v>1094</v>
      </c>
      <c r="C77" s="54" t="s">
        <v>1103</v>
      </c>
      <c r="D77" s="55" t="s">
        <v>3339</v>
      </c>
      <c r="E77" s="56"/>
      <c r="F77" s="56"/>
      <c r="G77" s="57">
        <f t="shared" si="5"/>
        <v>0</v>
      </c>
      <c r="H77" s="57"/>
      <c r="I77" s="58"/>
      <c r="J77" s="20"/>
    </row>
    <row r="78" spans="2:10" hidden="1" outlineLevel="1" x14ac:dyDescent="0.2">
      <c r="B78" s="59" t="s">
        <v>1095</v>
      </c>
      <c r="C78" s="54" t="s">
        <v>1104</v>
      </c>
      <c r="D78" s="55" t="s">
        <v>3339</v>
      </c>
      <c r="E78" s="56"/>
      <c r="F78" s="56"/>
      <c r="G78" s="57">
        <f t="shared" si="5"/>
        <v>0</v>
      </c>
      <c r="H78" s="57"/>
      <c r="I78" s="58"/>
      <c r="J78" s="20"/>
    </row>
    <row r="79" spans="2:10" hidden="1" outlineLevel="1" x14ac:dyDescent="0.2">
      <c r="B79" s="59" t="s">
        <v>1096</v>
      </c>
      <c r="C79" s="54" t="s">
        <v>1105</v>
      </c>
      <c r="D79" s="55" t="s">
        <v>3339</v>
      </c>
      <c r="E79" s="56"/>
      <c r="F79" s="56"/>
      <c r="G79" s="57">
        <f t="shared" si="5"/>
        <v>0</v>
      </c>
      <c r="H79" s="57"/>
      <c r="I79" s="58"/>
      <c r="J79" s="20"/>
    </row>
    <row r="80" spans="2:10" hidden="1" outlineLevel="1" x14ac:dyDescent="0.2">
      <c r="B80" s="59" t="s">
        <v>1097</v>
      </c>
      <c r="C80" s="54" t="s">
        <v>1106</v>
      </c>
      <c r="D80" s="55" t="s">
        <v>3339</v>
      </c>
      <c r="E80" s="56"/>
      <c r="F80" s="56"/>
      <c r="G80" s="57">
        <f t="shared" si="5"/>
        <v>0</v>
      </c>
      <c r="H80" s="57"/>
      <c r="I80" s="58"/>
      <c r="J80" s="20"/>
    </row>
    <row r="81" spans="2:10" hidden="1" outlineLevel="1" x14ac:dyDescent="0.2">
      <c r="B81" s="59" t="s">
        <v>1098</v>
      </c>
      <c r="C81" s="54" t="s">
        <v>1107</v>
      </c>
      <c r="D81" s="55" t="s">
        <v>3339</v>
      </c>
      <c r="E81" s="56"/>
      <c r="F81" s="56"/>
      <c r="G81" s="57">
        <f t="shared" si="5"/>
        <v>0</v>
      </c>
      <c r="H81" s="57"/>
      <c r="I81" s="58"/>
      <c r="J81" s="20"/>
    </row>
    <row r="82" spans="2:10" hidden="1" outlineLevel="1" x14ac:dyDescent="0.2">
      <c r="B82" s="59" t="s">
        <v>1099</v>
      </c>
      <c r="C82" s="54" t="s">
        <v>1108</v>
      </c>
      <c r="D82" s="55" t="s">
        <v>3339</v>
      </c>
      <c r="E82" s="56"/>
      <c r="F82" s="56"/>
      <c r="G82" s="57">
        <f t="shared" si="5"/>
        <v>0</v>
      </c>
      <c r="H82" s="57"/>
      <c r="I82" s="58"/>
      <c r="J82" s="20"/>
    </row>
    <row r="83" spans="2:10" hidden="1" outlineLevel="1" x14ac:dyDescent="0.2">
      <c r="B83" s="59" t="s">
        <v>1100</v>
      </c>
      <c r="C83" s="54" t="s">
        <v>3362</v>
      </c>
      <c r="D83" s="55" t="s">
        <v>3339</v>
      </c>
      <c r="E83" s="56"/>
      <c r="F83" s="56"/>
      <c r="G83" s="56">
        <f t="shared" si="5"/>
        <v>0</v>
      </c>
      <c r="H83" s="56"/>
      <c r="I83" s="58"/>
      <c r="J83" s="20"/>
    </row>
    <row r="84" spans="2:10" x14ac:dyDescent="0.2">
      <c r="B84" s="42"/>
      <c r="C84" s="43"/>
      <c r="D84" s="44"/>
      <c r="E84" s="45"/>
      <c r="F84" s="45"/>
      <c r="G84" s="46"/>
      <c r="H84" s="46"/>
      <c r="I84" s="46"/>
      <c r="J84" s="46"/>
    </row>
    <row r="85" spans="2:10" ht="12.75" customHeight="1" collapsed="1" x14ac:dyDescent="0.2">
      <c r="B85" s="62" t="s">
        <v>1041</v>
      </c>
      <c r="C85" s="63" t="s">
        <v>1049</v>
      </c>
      <c r="D85" s="49" t="s">
        <v>3340</v>
      </c>
      <c r="E85" s="50"/>
      <c r="F85" s="51">
        <f>Sammendrag!E$45</f>
        <v>0</v>
      </c>
      <c r="G85" s="52">
        <f t="shared" ref="G85:G94" si="6">E85*F85</f>
        <v>0</v>
      </c>
      <c r="H85" s="52">
        <f>SUM(G85:G94)</f>
        <v>0</v>
      </c>
      <c r="I85" s="20"/>
      <c r="J85" s="20" t="s">
        <v>1964</v>
      </c>
    </row>
    <row r="86" spans="2:10" hidden="1" outlineLevel="1" x14ac:dyDescent="0.2">
      <c r="B86" s="59" t="s">
        <v>1109</v>
      </c>
      <c r="C86" s="54" t="s">
        <v>3929</v>
      </c>
      <c r="D86" s="55" t="s">
        <v>3339</v>
      </c>
      <c r="E86" s="56"/>
      <c r="F86" s="56"/>
      <c r="G86" s="57">
        <f t="shared" si="6"/>
        <v>0</v>
      </c>
      <c r="H86" s="57"/>
      <c r="I86" s="58"/>
      <c r="J86" s="20"/>
    </row>
    <row r="87" spans="2:10" hidden="1" outlineLevel="1" x14ac:dyDescent="0.2">
      <c r="B87" s="59" t="s">
        <v>1110</v>
      </c>
      <c r="C87" s="54" t="s">
        <v>1118</v>
      </c>
      <c r="D87" s="55" t="s">
        <v>3339</v>
      </c>
      <c r="E87" s="56"/>
      <c r="F87" s="56"/>
      <c r="G87" s="57">
        <f t="shared" si="6"/>
        <v>0</v>
      </c>
      <c r="H87" s="57"/>
      <c r="I87" s="58"/>
      <c r="J87" s="20"/>
    </row>
    <row r="88" spans="2:10" hidden="1" outlineLevel="1" x14ac:dyDescent="0.2">
      <c r="B88" s="59" t="s">
        <v>1111</v>
      </c>
      <c r="C88" s="54" t="s">
        <v>1119</v>
      </c>
      <c r="D88" s="55" t="s">
        <v>3339</v>
      </c>
      <c r="E88" s="56"/>
      <c r="F88" s="56"/>
      <c r="G88" s="57">
        <f t="shared" si="6"/>
        <v>0</v>
      </c>
      <c r="H88" s="57"/>
      <c r="I88" s="58"/>
      <c r="J88" s="20"/>
    </row>
    <row r="89" spans="2:10" hidden="1" outlineLevel="1" x14ac:dyDescent="0.2">
      <c r="B89" s="59" t="s">
        <v>1112</v>
      </c>
      <c r="C89" s="54" t="s">
        <v>1120</v>
      </c>
      <c r="D89" s="55" t="s">
        <v>3339</v>
      </c>
      <c r="E89" s="56"/>
      <c r="F89" s="56"/>
      <c r="G89" s="57">
        <f t="shared" si="6"/>
        <v>0</v>
      </c>
      <c r="H89" s="57"/>
      <c r="I89" s="58"/>
      <c r="J89" s="20"/>
    </row>
    <row r="90" spans="2:10" hidden="1" outlineLevel="1" x14ac:dyDescent="0.2">
      <c r="B90" s="59" t="s">
        <v>1113</v>
      </c>
      <c r="C90" s="54" t="s">
        <v>1121</v>
      </c>
      <c r="D90" s="55" t="s">
        <v>3339</v>
      </c>
      <c r="E90" s="56"/>
      <c r="F90" s="56"/>
      <c r="G90" s="57">
        <f t="shared" si="6"/>
        <v>0</v>
      </c>
      <c r="H90" s="57"/>
      <c r="I90" s="58"/>
      <c r="J90" s="20"/>
    </row>
    <row r="91" spans="2:10" hidden="1" outlineLevel="1" x14ac:dyDescent="0.2">
      <c r="B91" s="59" t="s">
        <v>1114</v>
      </c>
      <c r="C91" s="54" t="s">
        <v>1122</v>
      </c>
      <c r="D91" s="55" t="s">
        <v>3339</v>
      </c>
      <c r="E91" s="56"/>
      <c r="F91" s="56"/>
      <c r="G91" s="57">
        <f t="shared" si="6"/>
        <v>0</v>
      </c>
      <c r="H91" s="57"/>
      <c r="I91" s="58"/>
      <c r="J91" s="20"/>
    </row>
    <row r="92" spans="2:10" ht="12.75" hidden="1" customHeight="1" outlineLevel="1" x14ac:dyDescent="0.2">
      <c r="B92" s="59" t="s">
        <v>1115</v>
      </c>
      <c r="C92" s="54" t="s">
        <v>1123</v>
      </c>
      <c r="D92" s="55" t="s">
        <v>3339</v>
      </c>
      <c r="E92" s="56"/>
      <c r="F92" s="56"/>
      <c r="G92" s="57">
        <f t="shared" si="6"/>
        <v>0</v>
      </c>
      <c r="H92" s="57"/>
      <c r="I92" s="58"/>
      <c r="J92" s="20"/>
    </row>
    <row r="93" spans="2:10" hidden="1" outlineLevel="1" x14ac:dyDescent="0.2">
      <c r="B93" s="59" t="s">
        <v>1116</v>
      </c>
      <c r="C93" s="54" t="s">
        <v>1124</v>
      </c>
      <c r="D93" s="55" t="s">
        <v>3339</v>
      </c>
      <c r="E93" s="56"/>
      <c r="F93" s="56"/>
      <c r="G93" s="57">
        <f t="shared" si="6"/>
        <v>0</v>
      </c>
      <c r="H93" s="57"/>
      <c r="I93" s="58"/>
      <c r="J93" s="20"/>
    </row>
    <row r="94" spans="2:10" hidden="1" outlineLevel="1" x14ac:dyDescent="0.2">
      <c r="B94" s="59" t="s">
        <v>1117</v>
      </c>
      <c r="C94" s="54" t="s">
        <v>3362</v>
      </c>
      <c r="D94" s="55" t="s">
        <v>3339</v>
      </c>
      <c r="E94" s="56"/>
      <c r="F94" s="56"/>
      <c r="G94" s="56">
        <f t="shared" si="6"/>
        <v>0</v>
      </c>
      <c r="H94" s="56"/>
      <c r="I94" s="58"/>
      <c r="J94" s="20"/>
    </row>
    <row r="95" spans="2:10" x14ac:dyDescent="0.2">
      <c r="B95" s="42"/>
      <c r="C95" s="43"/>
      <c r="D95" s="44"/>
      <c r="E95" s="45"/>
      <c r="F95" s="45"/>
      <c r="G95" s="46"/>
      <c r="H95" s="46"/>
      <c r="I95" s="46"/>
      <c r="J95" s="46"/>
    </row>
    <row r="96" spans="2:10" collapsed="1" x14ac:dyDescent="0.2">
      <c r="B96" s="62" t="s">
        <v>1042</v>
      </c>
      <c r="C96" s="63" t="s">
        <v>3341</v>
      </c>
      <c r="D96" s="49" t="s">
        <v>3340</v>
      </c>
      <c r="E96" s="50"/>
      <c r="F96" s="51">
        <f>Sammendrag!E$45</f>
        <v>0</v>
      </c>
      <c r="G96" s="52">
        <f>E96*F96</f>
        <v>0</v>
      </c>
      <c r="H96" s="52">
        <f>SUM(G96:G99)</f>
        <v>0</v>
      </c>
      <c r="I96" s="20"/>
      <c r="J96" s="20"/>
    </row>
    <row r="97" spans="2:10" hidden="1" outlineLevel="1" x14ac:dyDescent="0.2">
      <c r="B97" s="59" t="s">
        <v>1125</v>
      </c>
      <c r="C97" s="54" t="s">
        <v>3341</v>
      </c>
      <c r="D97" s="55" t="s">
        <v>3339</v>
      </c>
      <c r="E97" s="56"/>
      <c r="F97" s="56"/>
      <c r="G97" s="57">
        <f>E97*F97</f>
        <v>0</v>
      </c>
      <c r="H97" s="57"/>
      <c r="I97" s="58"/>
      <c r="J97" s="20"/>
    </row>
    <row r="98" spans="2:10" hidden="1" outlineLevel="1" x14ac:dyDescent="0.2">
      <c r="B98" s="59" t="s">
        <v>1126</v>
      </c>
      <c r="C98" s="54" t="s">
        <v>3341</v>
      </c>
      <c r="D98" s="55" t="s">
        <v>3339</v>
      </c>
      <c r="E98" s="56"/>
      <c r="F98" s="56"/>
      <c r="G98" s="57">
        <f>E98*F98</f>
        <v>0</v>
      </c>
      <c r="H98" s="57"/>
      <c r="I98" s="58"/>
      <c r="J98" s="20"/>
    </row>
    <row r="99" spans="2:10" hidden="1" outlineLevel="1" x14ac:dyDescent="0.2">
      <c r="B99" s="59" t="s">
        <v>1127</v>
      </c>
      <c r="C99" s="54" t="s">
        <v>3362</v>
      </c>
      <c r="D99" s="55" t="s">
        <v>3339</v>
      </c>
      <c r="E99" s="56"/>
      <c r="F99" s="56"/>
      <c r="G99" s="56">
        <f>E99*F99</f>
        <v>0</v>
      </c>
      <c r="H99" s="56"/>
      <c r="I99" s="58"/>
      <c r="J99" s="20"/>
    </row>
    <row r="100" spans="2:10" x14ac:dyDescent="0.2">
      <c r="B100" s="42"/>
      <c r="C100" s="43"/>
      <c r="D100" s="44"/>
      <c r="E100" s="45"/>
      <c r="F100" s="45"/>
      <c r="G100" s="46"/>
      <c r="H100" s="46"/>
      <c r="I100" s="46"/>
      <c r="J100" s="46"/>
    </row>
    <row r="101" spans="2:10" ht="12.75" customHeight="1" collapsed="1" x14ac:dyDescent="0.2">
      <c r="B101" s="64" t="s">
        <v>1043</v>
      </c>
      <c r="C101" s="63" t="s">
        <v>1047</v>
      </c>
      <c r="D101" s="49" t="s">
        <v>3340</v>
      </c>
      <c r="E101" s="50"/>
      <c r="F101" s="51">
        <f>Sammendrag!E$51</f>
        <v>0</v>
      </c>
      <c r="G101" s="52">
        <f t="shared" ref="G101:G110" si="7">E101*F101</f>
        <v>0</v>
      </c>
      <c r="H101" s="52">
        <f>SUM(G101:G110)</f>
        <v>0</v>
      </c>
      <c r="I101" s="20"/>
      <c r="J101" s="20" t="s">
        <v>1050</v>
      </c>
    </row>
    <row r="102" spans="2:10" hidden="1" outlineLevel="1" x14ac:dyDescent="0.2">
      <c r="B102" s="59" t="s">
        <v>1128</v>
      </c>
      <c r="C102" s="54" t="s">
        <v>1137</v>
      </c>
      <c r="D102" s="55" t="s">
        <v>3339</v>
      </c>
      <c r="E102" s="56"/>
      <c r="F102" s="56"/>
      <c r="G102" s="57">
        <f t="shared" si="7"/>
        <v>0</v>
      </c>
      <c r="H102" s="57"/>
      <c r="I102" s="58"/>
      <c r="J102" s="20"/>
    </row>
    <row r="103" spans="2:10" hidden="1" outlineLevel="1" x14ac:dyDescent="0.2">
      <c r="B103" s="60" t="s">
        <v>1129</v>
      </c>
      <c r="C103" s="54" t="s">
        <v>1138</v>
      </c>
      <c r="D103" s="55" t="s">
        <v>3339</v>
      </c>
      <c r="E103" s="56"/>
      <c r="F103" s="56"/>
      <c r="G103" s="57">
        <f t="shared" si="7"/>
        <v>0</v>
      </c>
      <c r="H103" s="57"/>
      <c r="I103" s="58"/>
      <c r="J103" s="20"/>
    </row>
    <row r="104" spans="2:10" hidden="1" outlineLevel="1" x14ac:dyDescent="0.2">
      <c r="B104" s="60" t="s">
        <v>1130</v>
      </c>
      <c r="C104" s="54" t="s">
        <v>1139</v>
      </c>
      <c r="D104" s="55" t="s">
        <v>3339</v>
      </c>
      <c r="E104" s="56"/>
      <c r="F104" s="56"/>
      <c r="G104" s="57">
        <f t="shared" si="7"/>
        <v>0</v>
      </c>
      <c r="H104" s="57"/>
      <c r="I104" s="58"/>
      <c r="J104" s="20"/>
    </row>
    <row r="105" spans="2:10" hidden="1" outlineLevel="1" x14ac:dyDescent="0.2">
      <c r="B105" s="59" t="s">
        <v>1131</v>
      </c>
      <c r="C105" s="54" t="s">
        <v>1140</v>
      </c>
      <c r="D105" s="55" t="s">
        <v>3339</v>
      </c>
      <c r="E105" s="56"/>
      <c r="F105" s="56"/>
      <c r="G105" s="57">
        <f t="shared" si="7"/>
        <v>0</v>
      </c>
      <c r="H105" s="57"/>
      <c r="I105" s="58"/>
      <c r="J105" s="20"/>
    </row>
    <row r="106" spans="2:10" ht="27" hidden="1" outlineLevel="1" x14ac:dyDescent="0.2">
      <c r="B106" s="60" t="s">
        <v>1132</v>
      </c>
      <c r="C106" s="54" t="s">
        <v>1141</v>
      </c>
      <c r="D106" s="55" t="s">
        <v>3339</v>
      </c>
      <c r="E106" s="56"/>
      <c r="F106" s="56"/>
      <c r="G106" s="57">
        <f t="shared" si="7"/>
        <v>0</v>
      </c>
      <c r="H106" s="57"/>
      <c r="I106" s="58"/>
      <c r="J106" s="20"/>
    </row>
    <row r="107" spans="2:10" hidden="1" outlineLevel="1" x14ac:dyDescent="0.2">
      <c r="B107" s="59" t="s">
        <v>1133</v>
      </c>
      <c r="C107" s="54" t="s">
        <v>1142</v>
      </c>
      <c r="D107" s="55" t="s">
        <v>3339</v>
      </c>
      <c r="E107" s="56"/>
      <c r="F107" s="56"/>
      <c r="G107" s="57">
        <f t="shared" si="7"/>
        <v>0</v>
      </c>
      <c r="H107" s="57"/>
      <c r="I107" s="58"/>
      <c r="J107" s="20"/>
    </row>
    <row r="108" spans="2:10" hidden="1" outlineLevel="1" x14ac:dyDescent="0.2">
      <c r="B108" s="59" t="s">
        <v>1134</v>
      </c>
      <c r="C108" s="54" t="s">
        <v>1143</v>
      </c>
      <c r="D108" s="55" t="s">
        <v>3339</v>
      </c>
      <c r="E108" s="56"/>
      <c r="F108" s="56"/>
      <c r="G108" s="57">
        <f t="shared" si="7"/>
        <v>0</v>
      </c>
      <c r="H108" s="57"/>
      <c r="I108" s="58"/>
      <c r="J108" s="20"/>
    </row>
    <row r="109" spans="2:10" ht="27" hidden="1" outlineLevel="1" x14ac:dyDescent="0.2">
      <c r="B109" s="60" t="s">
        <v>1135</v>
      </c>
      <c r="C109" s="54" t="s">
        <v>1144</v>
      </c>
      <c r="D109" s="55" t="s">
        <v>3339</v>
      </c>
      <c r="E109" s="56"/>
      <c r="F109" s="56"/>
      <c r="G109" s="57">
        <f t="shared" si="7"/>
        <v>0</v>
      </c>
      <c r="H109" s="57"/>
      <c r="I109" s="58"/>
      <c r="J109" s="20"/>
    </row>
    <row r="110" spans="2:10" hidden="1" outlineLevel="1" x14ac:dyDescent="0.2">
      <c r="B110" s="59" t="s">
        <v>1136</v>
      </c>
      <c r="C110" s="54" t="s">
        <v>1145</v>
      </c>
      <c r="D110" s="55" t="s">
        <v>3339</v>
      </c>
      <c r="E110" s="56"/>
      <c r="F110" s="56"/>
      <c r="G110" s="56">
        <f t="shared" si="7"/>
        <v>0</v>
      </c>
      <c r="H110" s="56"/>
      <c r="I110" s="58"/>
      <c r="J110" s="20"/>
    </row>
    <row r="111" spans="2:10" x14ac:dyDescent="0.2">
      <c r="B111" s="65"/>
      <c r="C111" s="66"/>
      <c r="D111" s="30"/>
      <c r="E111" s="67"/>
      <c r="F111" s="67"/>
      <c r="G111" s="20"/>
      <c r="H111" s="20"/>
      <c r="I111" s="20"/>
      <c r="J111" s="20"/>
    </row>
    <row r="112" spans="2:10" s="74" customFormat="1" ht="15.75" customHeight="1" thickBot="1" x14ac:dyDescent="0.25">
      <c r="B112" s="68">
        <v>0</v>
      </c>
      <c r="C112" s="69" t="s">
        <v>1268</v>
      </c>
      <c r="D112" s="70"/>
      <c r="E112" s="71"/>
      <c r="F112" s="72"/>
      <c r="G112" s="73"/>
      <c r="H112" s="73"/>
      <c r="I112" s="73">
        <f>SUM(H5:H110)</f>
        <v>0</v>
      </c>
      <c r="J112" s="73"/>
    </row>
    <row r="113" spans="10:10" collapsed="1" x14ac:dyDescent="0.2">
      <c r="J113" s="2"/>
    </row>
    <row r="114" spans="10:10" x14ac:dyDescent="0.2">
      <c r="J114" s="2"/>
    </row>
    <row r="115" spans="10:10" x14ac:dyDescent="0.2">
      <c r="J115" s="2"/>
    </row>
    <row r="116" spans="10:10" x14ac:dyDescent="0.2">
      <c r="J116" s="2"/>
    </row>
    <row r="117" spans="10:10" x14ac:dyDescent="0.2">
      <c r="J117" s="2"/>
    </row>
    <row r="118" spans="10:10" x14ac:dyDescent="0.2">
      <c r="J118" s="2"/>
    </row>
  </sheetData>
  <phoneticPr fontId="2" type="noConversion"/>
  <pageMargins left="1.1811023622047245" right="0.35433070866141736" top="0.9055118110236221" bottom="0.98425196850393704" header="0.39370078740157483" footer="0.51181102362204722"/>
  <pageSetup paperSize="9" scale="66" orientation="portrait" r:id="rId1"/>
  <headerFooter alignWithMargins="0">
    <oddFooter>&amp;L&amp;"Calibri"&amp;11&amp;K000000&amp;8Dette dokumentet er basert på mal STY-600500, rev. 005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79"/>
  <sheetViews>
    <sheetView workbookViewId="0">
      <selection activeCell="I172" sqref="I172"/>
    </sheetView>
  </sheetViews>
  <sheetFormatPr defaultColWidth="11.42578125" defaultRowHeight="13.5" outlineLevelRow="3" x14ac:dyDescent="0.2"/>
  <cols>
    <col min="1" max="1" width="2.28515625" style="2" customWidth="1"/>
    <col min="2" max="2" width="11.140625" style="32" customWidth="1"/>
    <col min="3" max="3" width="45.7109375" style="2" customWidth="1"/>
    <col min="4" max="4" width="6.7109375" style="2" customWidth="1"/>
    <col min="5" max="5" width="10.140625" style="3" customWidth="1"/>
    <col min="6" max="6" width="10.28515625" style="3" customWidth="1"/>
    <col min="7" max="8" width="11.42578125" style="2"/>
    <col min="9" max="10" width="12.7109375" style="3" customWidth="1"/>
    <col min="11" max="16384" width="11.42578125" style="2"/>
  </cols>
  <sheetData>
    <row r="2" spans="2:10" ht="25.5" customHeight="1" thickBot="1" x14ac:dyDescent="0.25">
      <c r="B2" s="33" t="s">
        <v>1960</v>
      </c>
      <c r="C2" s="33" t="s">
        <v>1995</v>
      </c>
      <c r="D2" s="34" t="s">
        <v>1992</v>
      </c>
      <c r="E2" s="35" t="s">
        <v>1993</v>
      </c>
      <c r="F2" s="35" t="s">
        <v>1994</v>
      </c>
      <c r="G2" s="35" t="s">
        <v>1962</v>
      </c>
      <c r="H2" s="36" t="s">
        <v>3351</v>
      </c>
      <c r="I2" s="35" t="s">
        <v>1963</v>
      </c>
      <c r="J2" s="35" t="s">
        <v>3342</v>
      </c>
    </row>
    <row r="3" spans="2:10" s="74" customFormat="1" ht="15.75" customHeight="1" x14ac:dyDescent="0.2">
      <c r="B3" s="75"/>
      <c r="C3" s="76"/>
      <c r="D3" s="77"/>
      <c r="E3" s="78"/>
      <c r="F3" s="79"/>
      <c r="G3" s="80"/>
      <c r="H3" s="80"/>
      <c r="I3" s="80"/>
      <c r="J3" s="80"/>
    </row>
    <row r="4" spans="2:10" ht="15.75" customHeight="1" x14ac:dyDescent="0.2">
      <c r="B4" s="24" t="s">
        <v>2409</v>
      </c>
      <c r="C4" s="81" t="s">
        <v>2411</v>
      </c>
      <c r="D4" s="55" t="s">
        <v>3339</v>
      </c>
      <c r="E4" s="56"/>
      <c r="F4" s="56"/>
      <c r="G4" s="57">
        <f>E4*F4</f>
        <v>0</v>
      </c>
      <c r="H4" s="52">
        <f>SUM(G4:G4)</f>
        <v>0</v>
      </c>
      <c r="I4" s="58"/>
      <c r="J4" s="20"/>
    </row>
    <row r="5" spans="2:10" ht="12.75" hidden="1" customHeight="1" outlineLevel="1" x14ac:dyDescent="0.2">
      <c r="B5" s="42"/>
      <c r="C5" s="43"/>
      <c r="D5" s="44"/>
      <c r="E5" s="45"/>
      <c r="F5" s="45"/>
      <c r="G5" s="46"/>
      <c r="H5" s="46"/>
      <c r="I5" s="46"/>
      <c r="J5" s="46"/>
    </row>
    <row r="6" spans="2:10" hidden="1" outlineLevel="1" collapsed="1" x14ac:dyDescent="0.2">
      <c r="B6" s="82" t="s">
        <v>658</v>
      </c>
      <c r="C6" s="83" t="s">
        <v>1147</v>
      </c>
      <c r="D6" s="55" t="s">
        <v>3339</v>
      </c>
      <c r="E6" s="56"/>
      <c r="F6" s="56"/>
      <c r="G6" s="57">
        <f t="shared" ref="G6:G15" si="0">E6*F6</f>
        <v>0</v>
      </c>
      <c r="H6" s="52">
        <f>SUM(G6:G15)</f>
        <v>0</v>
      </c>
      <c r="I6" s="58"/>
      <c r="J6" s="20"/>
    </row>
    <row r="7" spans="2:10" hidden="1" outlineLevel="2" collapsed="1" x14ac:dyDescent="0.2">
      <c r="B7" s="53" t="s">
        <v>3723</v>
      </c>
      <c r="C7" s="54" t="s">
        <v>1151</v>
      </c>
      <c r="D7" s="55" t="s">
        <v>3339</v>
      </c>
      <c r="E7" s="56"/>
      <c r="F7" s="56"/>
      <c r="G7" s="57">
        <f t="shared" si="0"/>
        <v>0</v>
      </c>
      <c r="H7" s="57"/>
      <c r="I7" s="58"/>
      <c r="J7" s="20"/>
    </row>
    <row r="8" spans="2:10" hidden="1" outlineLevel="3" x14ac:dyDescent="0.2">
      <c r="B8" s="59" t="s">
        <v>3725</v>
      </c>
      <c r="C8" s="54" t="s">
        <v>3729</v>
      </c>
      <c r="D8" s="55" t="s">
        <v>3339</v>
      </c>
      <c r="E8" s="56"/>
      <c r="F8" s="56"/>
      <c r="G8" s="57">
        <f t="shared" si="0"/>
        <v>0</v>
      </c>
      <c r="H8" s="57"/>
      <c r="I8" s="58"/>
      <c r="J8" s="20"/>
    </row>
    <row r="9" spans="2:10" hidden="1" outlineLevel="3" x14ac:dyDescent="0.2">
      <c r="B9" s="59" t="s">
        <v>3726</v>
      </c>
      <c r="C9" s="54" t="s">
        <v>3721</v>
      </c>
      <c r="D9" s="55" t="s">
        <v>3339</v>
      </c>
      <c r="E9" s="56"/>
      <c r="F9" s="56"/>
      <c r="G9" s="57">
        <f t="shared" si="0"/>
        <v>0</v>
      </c>
      <c r="H9" s="57"/>
      <c r="I9" s="58"/>
      <c r="J9" s="20"/>
    </row>
    <row r="10" spans="2:10" hidden="1" outlineLevel="3" x14ac:dyDescent="0.2">
      <c r="B10" s="59" t="s">
        <v>3727</v>
      </c>
      <c r="C10" s="54" t="s">
        <v>3722</v>
      </c>
      <c r="D10" s="55" t="s">
        <v>3339</v>
      </c>
      <c r="E10" s="56"/>
      <c r="F10" s="56"/>
      <c r="G10" s="56">
        <f t="shared" si="0"/>
        <v>0</v>
      </c>
      <c r="H10" s="56"/>
      <c r="I10" s="58"/>
      <c r="J10" s="20"/>
    </row>
    <row r="11" spans="2:10" hidden="1" outlineLevel="3" x14ac:dyDescent="0.2">
      <c r="B11" s="59" t="s">
        <v>3728</v>
      </c>
      <c r="C11" s="54" t="s">
        <v>3362</v>
      </c>
      <c r="D11" s="55" t="s">
        <v>3339</v>
      </c>
      <c r="E11" s="56"/>
      <c r="F11" s="56"/>
      <c r="G11" s="56">
        <f t="shared" si="0"/>
        <v>0</v>
      </c>
      <c r="H11" s="56"/>
      <c r="I11" s="58"/>
      <c r="J11" s="20"/>
    </row>
    <row r="12" spans="2:10" hidden="1" outlineLevel="2" collapsed="1" x14ac:dyDescent="0.2">
      <c r="B12" s="53" t="s">
        <v>3724</v>
      </c>
      <c r="C12" s="54" t="s">
        <v>3730</v>
      </c>
      <c r="D12" s="55" t="s">
        <v>3339</v>
      </c>
      <c r="E12" s="56"/>
      <c r="F12" s="56"/>
      <c r="G12" s="57">
        <f t="shared" si="0"/>
        <v>0</v>
      </c>
      <c r="H12" s="57"/>
      <c r="I12" s="58"/>
      <c r="J12" s="20"/>
    </row>
    <row r="13" spans="2:10" hidden="1" outlineLevel="3" x14ac:dyDescent="0.2">
      <c r="B13" s="59" t="s">
        <v>3731</v>
      </c>
      <c r="C13" s="54" t="s">
        <v>3734</v>
      </c>
      <c r="D13" s="55" t="s">
        <v>3339</v>
      </c>
      <c r="E13" s="56"/>
      <c r="F13" s="56"/>
      <c r="G13" s="57">
        <f t="shared" si="0"/>
        <v>0</v>
      </c>
      <c r="H13" s="57"/>
      <c r="I13" s="58"/>
      <c r="J13" s="20"/>
    </row>
    <row r="14" spans="2:10" hidden="1" outlineLevel="3" x14ac:dyDescent="0.2">
      <c r="B14" s="59" t="s">
        <v>3732</v>
      </c>
      <c r="C14" s="54" t="s">
        <v>3735</v>
      </c>
      <c r="D14" s="55" t="s">
        <v>3339</v>
      </c>
      <c r="E14" s="56"/>
      <c r="F14" s="56"/>
      <c r="G14" s="56">
        <f t="shared" si="0"/>
        <v>0</v>
      </c>
      <c r="H14" s="56"/>
      <c r="I14" s="58"/>
      <c r="J14" s="20"/>
    </row>
    <row r="15" spans="2:10" hidden="1" outlineLevel="3" x14ac:dyDescent="0.2">
      <c r="B15" s="59" t="s">
        <v>3733</v>
      </c>
      <c r="C15" s="54" t="s">
        <v>3362</v>
      </c>
      <c r="D15" s="55" t="s">
        <v>3339</v>
      </c>
      <c r="E15" s="56"/>
      <c r="F15" s="56"/>
      <c r="G15" s="56">
        <f t="shared" si="0"/>
        <v>0</v>
      </c>
      <c r="H15" s="56"/>
      <c r="I15" s="58"/>
      <c r="J15" s="20"/>
    </row>
    <row r="16" spans="2:10" ht="12.75" hidden="1" customHeight="1" outlineLevel="1" collapsed="1" x14ac:dyDescent="0.2">
      <c r="B16" s="42"/>
      <c r="C16" s="43"/>
      <c r="D16" s="44"/>
      <c r="E16" s="45"/>
      <c r="F16" s="45"/>
      <c r="G16" s="46"/>
      <c r="H16" s="46"/>
      <c r="I16" s="46"/>
      <c r="J16" s="46"/>
    </row>
    <row r="17" spans="2:10" hidden="1" outlineLevel="1" collapsed="1" x14ac:dyDescent="0.2">
      <c r="B17" s="82" t="s">
        <v>659</v>
      </c>
      <c r="C17" s="83" t="s">
        <v>1148</v>
      </c>
      <c r="D17" s="55" t="s">
        <v>3339</v>
      </c>
      <c r="E17" s="56"/>
      <c r="F17" s="56"/>
      <c r="G17" s="57">
        <f t="shared" ref="G17:G25" si="1">E17*F17</f>
        <v>0</v>
      </c>
      <c r="H17" s="52">
        <f>SUM(G17:G25)</f>
        <v>0</v>
      </c>
      <c r="I17" s="58"/>
      <c r="J17" s="20"/>
    </row>
    <row r="18" spans="2:10" hidden="1" outlineLevel="2" x14ac:dyDescent="0.2">
      <c r="B18" s="53" t="s">
        <v>3736</v>
      </c>
      <c r="C18" s="54" t="s">
        <v>1152</v>
      </c>
      <c r="D18" s="55" t="s">
        <v>3339</v>
      </c>
      <c r="E18" s="56"/>
      <c r="F18" s="56"/>
      <c r="G18" s="57">
        <f t="shared" si="1"/>
        <v>0</v>
      </c>
      <c r="H18" s="57"/>
      <c r="I18" s="58"/>
      <c r="J18" s="20"/>
    </row>
    <row r="19" spans="2:10" hidden="1" outlineLevel="2" collapsed="1" x14ac:dyDescent="0.2">
      <c r="B19" s="53" t="s">
        <v>3737</v>
      </c>
      <c r="C19" s="54" t="s">
        <v>1153</v>
      </c>
      <c r="D19" s="55" t="s">
        <v>3339</v>
      </c>
      <c r="E19" s="56"/>
      <c r="F19" s="56"/>
      <c r="G19" s="57">
        <f t="shared" si="1"/>
        <v>0</v>
      </c>
      <c r="H19" s="57"/>
      <c r="I19" s="58"/>
      <c r="J19" s="20"/>
    </row>
    <row r="20" spans="2:10" hidden="1" outlineLevel="3" x14ac:dyDescent="0.2">
      <c r="B20" s="59" t="s">
        <v>3739</v>
      </c>
      <c r="C20" s="54" t="s">
        <v>3744</v>
      </c>
      <c r="D20" s="55" t="s">
        <v>3339</v>
      </c>
      <c r="E20" s="56"/>
      <c r="F20" s="56"/>
      <c r="G20" s="57">
        <f t="shared" si="1"/>
        <v>0</v>
      </c>
      <c r="H20" s="57"/>
      <c r="I20" s="58"/>
      <c r="J20" s="20"/>
    </row>
    <row r="21" spans="2:10" hidden="1" outlineLevel="3" x14ac:dyDescent="0.2">
      <c r="B21" s="59" t="s">
        <v>3740</v>
      </c>
      <c r="C21" s="54" t="s">
        <v>3745</v>
      </c>
      <c r="D21" s="55" t="s">
        <v>3339</v>
      </c>
      <c r="E21" s="56"/>
      <c r="F21" s="56"/>
      <c r="G21" s="56">
        <f t="shared" si="1"/>
        <v>0</v>
      </c>
      <c r="H21" s="56"/>
      <c r="I21" s="58"/>
      <c r="J21" s="20"/>
    </row>
    <row r="22" spans="2:10" hidden="1" outlineLevel="3" x14ac:dyDescent="0.2">
      <c r="B22" s="59" t="s">
        <v>3741</v>
      </c>
      <c r="C22" s="54" t="s">
        <v>3746</v>
      </c>
      <c r="D22" s="55" t="s">
        <v>3339</v>
      </c>
      <c r="E22" s="56"/>
      <c r="F22" s="56"/>
      <c r="G22" s="57">
        <f t="shared" si="1"/>
        <v>0</v>
      </c>
      <c r="H22" s="57"/>
      <c r="I22" s="58"/>
      <c r="J22" s="20"/>
    </row>
    <row r="23" spans="2:10" hidden="1" outlineLevel="3" x14ac:dyDescent="0.2">
      <c r="B23" s="59" t="s">
        <v>3742</v>
      </c>
      <c r="C23" s="54" t="s">
        <v>3747</v>
      </c>
      <c r="D23" s="55" t="s">
        <v>3339</v>
      </c>
      <c r="E23" s="56"/>
      <c r="F23" s="56"/>
      <c r="G23" s="56">
        <f t="shared" si="1"/>
        <v>0</v>
      </c>
      <c r="H23" s="56"/>
      <c r="I23" s="58"/>
      <c r="J23" s="20"/>
    </row>
    <row r="24" spans="2:10" hidden="1" outlineLevel="3" x14ac:dyDescent="0.2">
      <c r="B24" s="59" t="s">
        <v>3743</v>
      </c>
      <c r="C24" s="54" t="s">
        <v>3362</v>
      </c>
      <c r="D24" s="55" t="s">
        <v>3339</v>
      </c>
      <c r="E24" s="56"/>
      <c r="F24" s="56"/>
      <c r="G24" s="57">
        <f t="shared" si="1"/>
        <v>0</v>
      </c>
      <c r="H24" s="57"/>
      <c r="I24" s="58"/>
      <c r="J24" s="20"/>
    </row>
    <row r="25" spans="2:10" hidden="1" outlineLevel="2" collapsed="1" x14ac:dyDescent="0.2">
      <c r="B25" s="53" t="s">
        <v>3738</v>
      </c>
      <c r="C25" s="54" t="s">
        <v>3362</v>
      </c>
      <c r="D25" s="55" t="s">
        <v>3339</v>
      </c>
      <c r="E25" s="56"/>
      <c r="F25" s="56"/>
      <c r="G25" s="56">
        <f t="shared" si="1"/>
        <v>0</v>
      </c>
      <c r="H25" s="56"/>
      <c r="I25" s="58"/>
      <c r="J25" s="20"/>
    </row>
    <row r="26" spans="2:10" ht="12.75" hidden="1" customHeight="1" outlineLevel="1" collapsed="1" x14ac:dyDescent="0.2">
      <c r="B26" s="42"/>
      <c r="C26" s="43"/>
      <c r="D26" s="44"/>
      <c r="E26" s="45"/>
      <c r="F26" s="45"/>
      <c r="G26" s="46"/>
      <c r="H26" s="46"/>
      <c r="I26" s="46"/>
      <c r="J26" s="46"/>
    </row>
    <row r="27" spans="2:10" hidden="1" outlineLevel="1" collapsed="1" x14ac:dyDescent="0.2">
      <c r="B27" s="82" t="s">
        <v>660</v>
      </c>
      <c r="C27" s="83" t="s">
        <v>953</v>
      </c>
      <c r="D27" s="55" t="s">
        <v>3339</v>
      </c>
      <c r="E27" s="56"/>
      <c r="F27" s="56"/>
      <c r="G27" s="57">
        <f t="shared" ref="G27:G32" si="2">E27*F27</f>
        <v>0</v>
      </c>
      <c r="H27" s="52">
        <f>SUM(G27:G32)</f>
        <v>0</v>
      </c>
      <c r="I27" s="58"/>
      <c r="J27" s="20"/>
    </row>
    <row r="28" spans="2:10" hidden="1" outlineLevel="2" x14ac:dyDescent="0.2">
      <c r="B28" s="59" t="s">
        <v>3748</v>
      </c>
      <c r="C28" s="54" t="s">
        <v>1154</v>
      </c>
      <c r="D28" s="55" t="s">
        <v>3339</v>
      </c>
      <c r="E28" s="56"/>
      <c r="F28" s="56"/>
      <c r="G28" s="57">
        <f t="shared" si="2"/>
        <v>0</v>
      </c>
      <c r="H28" s="57"/>
      <c r="I28" s="58"/>
      <c r="J28" s="20"/>
    </row>
    <row r="29" spans="2:10" hidden="1" outlineLevel="2" x14ac:dyDescent="0.2">
      <c r="B29" s="59" t="s">
        <v>3749</v>
      </c>
      <c r="C29" s="54" t="s">
        <v>1155</v>
      </c>
      <c r="D29" s="55" t="s">
        <v>3339</v>
      </c>
      <c r="E29" s="56"/>
      <c r="F29" s="56"/>
      <c r="G29" s="57">
        <f t="shared" si="2"/>
        <v>0</v>
      </c>
      <c r="H29" s="57"/>
      <c r="I29" s="58"/>
      <c r="J29" s="20"/>
    </row>
    <row r="30" spans="2:10" hidden="1" outlineLevel="2" x14ac:dyDescent="0.2">
      <c r="B30" s="59" t="s">
        <v>3750</v>
      </c>
      <c r="C30" s="54" t="s">
        <v>1156</v>
      </c>
      <c r="D30" s="55" t="s">
        <v>3339</v>
      </c>
      <c r="E30" s="56"/>
      <c r="F30" s="56"/>
      <c r="G30" s="57">
        <f t="shared" si="2"/>
        <v>0</v>
      </c>
      <c r="H30" s="57"/>
      <c r="I30" s="58"/>
      <c r="J30" s="20"/>
    </row>
    <row r="31" spans="2:10" hidden="1" outlineLevel="2" x14ac:dyDescent="0.2">
      <c r="B31" s="59" t="s">
        <v>3751</v>
      </c>
      <c r="C31" s="54" t="s">
        <v>3341</v>
      </c>
      <c r="D31" s="55" t="s">
        <v>3339</v>
      </c>
      <c r="E31" s="56"/>
      <c r="F31" s="56"/>
      <c r="G31" s="57">
        <f t="shared" si="2"/>
        <v>0</v>
      </c>
      <c r="H31" s="57"/>
      <c r="I31" s="58"/>
      <c r="J31" s="20"/>
    </row>
    <row r="32" spans="2:10" hidden="1" outlineLevel="2" x14ac:dyDescent="0.2">
      <c r="B32" s="59" t="s">
        <v>3752</v>
      </c>
      <c r="C32" s="54" t="s">
        <v>3362</v>
      </c>
      <c r="D32" s="55" t="s">
        <v>3339</v>
      </c>
      <c r="E32" s="56"/>
      <c r="F32" s="56"/>
      <c r="G32" s="56">
        <f t="shared" si="2"/>
        <v>0</v>
      </c>
      <c r="H32" s="56"/>
      <c r="I32" s="58"/>
      <c r="J32" s="20"/>
    </row>
    <row r="33" spans="2:10" ht="12.75" hidden="1" customHeight="1" outlineLevel="1" collapsed="1" x14ac:dyDescent="0.2">
      <c r="B33" s="42"/>
      <c r="C33" s="43"/>
      <c r="D33" s="44"/>
      <c r="E33" s="45"/>
      <c r="F33" s="45"/>
      <c r="G33" s="46"/>
      <c r="H33" s="46"/>
      <c r="I33" s="46"/>
      <c r="J33" s="46"/>
    </row>
    <row r="34" spans="2:10" hidden="1" outlineLevel="1" collapsed="1" x14ac:dyDescent="0.2">
      <c r="B34" s="82" t="s">
        <v>661</v>
      </c>
      <c r="C34" s="83" t="s">
        <v>3920</v>
      </c>
      <c r="D34" s="55" t="s">
        <v>3339</v>
      </c>
      <c r="E34" s="56"/>
      <c r="F34" s="56"/>
      <c r="G34" s="57">
        <f>E34*F34</f>
        <v>0</v>
      </c>
      <c r="H34" s="52">
        <f>SUM(G34:G41)</f>
        <v>0</v>
      </c>
      <c r="I34" s="58"/>
      <c r="J34" s="20"/>
    </row>
    <row r="35" spans="2:10" hidden="1" outlineLevel="2" x14ac:dyDescent="0.2">
      <c r="B35" s="59" t="s">
        <v>3753</v>
      </c>
      <c r="C35" s="54" t="s">
        <v>1157</v>
      </c>
      <c r="D35" s="55" t="s">
        <v>3339</v>
      </c>
      <c r="E35" s="56"/>
      <c r="F35" s="56"/>
      <c r="G35" s="57">
        <f t="shared" ref="G35:G41" si="3">E35*F35</f>
        <v>0</v>
      </c>
      <c r="H35" s="57"/>
      <c r="I35" s="58"/>
      <c r="J35" s="20"/>
    </row>
    <row r="36" spans="2:10" hidden="1" outlineLevel="2" x14ac:dyDescent="0.2">
      <c r="B36" s="59" t="s">
        <v>1329</v>
      </c>
      <c r="C36" s="54" t="s">
        <v>1158</v>
      </c>
      <c r="D36" s="55" t="s">
        <v>3339</v>
      </c>
      <c r="E36" s="56"/>
      <c r="F36" s="56"/>
      <c r="G36" s="57">
        <f t="shared" si="3"/>
        <v>0</v>
      </c>
      <c r="H36" s="57"/>
      <c r="I36" s="58"/>
      <c r="J36" s="20"/>
    </row>
    <row r="37" spans="2:10" hidden="1" outlineLevel="2" x14ac:dyDescent="0.2">
      <c r="B37" s="59" t="s">
        <v>1330</v>
      </c>
      <c r="C37" s="54" t="s">
        <v>1159</v>
      </c>
      <c r="D37" s="55" t="s">
        <v>3339</v>
      </c>
      <c r="E37" s="56"/>
      <c r="F37" s="56"/>
      <c r="G37" s="57">
        <f t="shared" si="3"/>
        <v>0</v>
      </c>
      <c r="H37" s="57"/>
      <c r="I37" s="58"/>
      <c r="J37" s="20"/>
    </row>
    <row r="38" spans="2:10" hidden="1" outlineLevel="2" x14ac:dyDescent="0.2">
      <c r="B38" s="59" t="s">
        <v>1331</v>
      </c>
      <c r="C38" s="54" t="s">
        <v>1160</v>
      </c>
      <c r="D38" s="55" t="s">
        <v>3339</v>
      </c>
      <c r="E38" s="56"/>
      <c r="F38" s="56"/>
      <c r="G38" s="57">
        <f t="shared" si="3"/>
        <v>0</v>
      </c>
      <c r="H38" s="57"/>
      <c r="I38" s="58"/>
      <c r="J38" s="20"/>
    </row>
    <row r="39" spans="2:10" hidden="1" outlineLevel="2" x14ac:dyDescent="0.2">
      <c r="B39" s="59" t="s">
        <v>1332</v>
      </c>
      <c r="C39" s="54" t="s">
        <v>1161</v>
      </c>
      <c r="D39" s="55" t="s">
        <v>3339</v>
      </c>
      <c r="E39" s="56"/>
      <c r="F39" s="56"/>
      <c r="G39" s="57">
        <f t="shared" si="3"/>
        <v>0</v>
      </c>
      <c r="H39" s="57"/>
      <c r="I39" s="58"/>
      <c r="J39" s="20"/>
    </row>
    <row r="40" spans="2:10" hidden="1" outlineLevel="2" x14ac:dyDescent="0.2">
      <c r="B40" s="59" t="s">
        <v>1333</v>
      </c>
      <c r="C40" s="54" t="s">
        <v>3341</v>
      </c>
      <c r="D40" s="55" t="s">
        <v>3339</v>
      </c>
      <c r="E40" s="56"/>
      <c r="F40" s="56"/>
      <c r="G40" s="57">
        <f t="shared" si="3"/>
        <v>0</v>
      </c>
      <c r="H40" s="57"/>
      <c r="I40" s="58"/>
      <c r="J40" s="20"/>
    </row>
    <row r="41" spans="2:10" hidden="1" outlineLevel="2" x14ac:dyDescent="0.2">
      <c r="B41" s="59" t="s">
        <v>1334</v>
      </c>
      <c r="C41" s="54" t="s">
        <v>3362</v>
      </c>
      <c r="D41" s="55" t="s">
        <v>3339</v>
      </c>
      <c r="E41" s="56"/>
      <c r="F41" s="56"/>
      <c r="G41" s="56">
        <f t="shared" si="3"/>
        <v>0</v>
      </c>
      <c r="H41" s="56"/>
      <c r="I41" s="58"/>
      <c r="J41" s="20"/>
    </row>
    <row r="42" spans="2:10" ht="12.75" hidden="1" customHeight="1" outlineLevel="1" collapsed="1" x14ac:dyDescent="0.2">
      <c r="B42" s="42"/>
      <c r="C42" s="43"/>
      <c r="D42" s="44"/>
      <c r="E42" s="45"/>
      <c r="F42" s="45"/>
      <c r="G42" s="46"/>
      <c r="H42" s="46"/>
      <c r="I42" s="46"/>
      <c r="J42" s="46"/>
    </row>
    <row r="43" spans="2:10" hidden="1" outlineLevel="1" collapsed="1" x14ac:dyDescent="0.2">
      <c r="B43" s="82" t="s">
        <v>662</v>
      </c>
      <c r="C43" s="83" t="s">
        <v>1149</v>
      </c>
      <c r="D43" s="55" t="s">
        <v>3339</v>
      </c>
      <c r="E43" s="56"/>
      <c r="F43" s="56"/>
      <c r="G43" s="57">
        <f t="shared" ref="G43:G48" si="4">E43*F43</f>
        <v>0</v>
      </c>
      <c r="H43" s="52">
        <f>SUM(G43:G48)</f>
        <v>0</v>
      </c>
      <c r="I43" s="58"/>
      <c r="J43" s="20"/>
    </row>
    <row r="44" spans="2:10" ht="12.75" hidden="1" customHeight="1" outlineLevel="2" x14ac:dyDescent="0.2">
      <c r="B44" s="59" t="s">
        <v>1335</v>
      </c>
      <c r="C44" s="54" t="s">
        <v>1162</v>
      </c>
      <c r="D44" s="55" t="s">
        <v>3339</v>
      </c>
      <c r="E44" s="56"/>
      <c r="F44" s="56"/>
      <c r="G44" s="57">
        <f t="shared" si="4"/>
        <v>0</v>
      </c>
      <c r="H44" s="57"/>
      <c r="I44" s="58"/>
      <c r="J44" s="20"/>
    </row>
    <row r="45" spans="2:10" hidden="1" outlineLevel="2" x14ac:dyDescent="0.2">
      <c r="B45" s="59" t="s">
        <v>1336</v>
      </c>
      <c r="C45" s="54" t="s">
        <v>1163</v>
      </c>
      <c r="D45" s="55" t="s">
        <v>3339</v>
      </c>
      <c r="E45" s="56"/>
      <c r="F45" s="56"/>
      <c r="G45" s="57">
        <f t="shared" si="4"/>
        <v>0</v>
      </c>
      <c r="H45" s="57"/>
      <c r="I45" s="58"/>
      <c r="J45" s="20"/>
    </row>
    <row r="46" spans="2:10" hidden="1" outlineLevel="2" x14ac:dyDescent="0.2">
      <c r="B46" s="59" t="s">
        <v>1337</v>
      </c>
      <c r="C46" s="54" t="s">
        <v>1164</v>
      </c>
      <c r="D46" s="55" t="s">
        <v>3339</v>
      </c>
      <c r="E46" s="56"/>
      <c r="F46" s="56"/>
      <c r="G46" s="57">
        <f t="shared" si="4"/>
        <v>0</v>
      </c>
      <c r="H46" s="57"/>
      <c r="I46" s="58"/>
      <c r="J46" s="20"/>
    </row>
    <row r="47" spans="2:10" hidden="1" outlineLevel="2" x14ac:dyDescent="0.2">
      <c r="B47" s="59" t="s">
        <v>1338</v>
      </c>
      <c r="C47" s="54" t="s">
        <v>3341</v>
      </c>
      <c r="D47" s="55" t="s">
        <v>3339</v>
      </c>
      <c r="E47" s="56"/>
      <c r="F47" s="56"/>
      <c r="G47" s="57">
        <f t="shared" si="4"/>
        <v>0</v>
      </c>
      <c r="H47" s="57"/>
      <c r="I47" s="58"/>
      <c r="J47" s="20"/>
    </row>
    <row r="48" spans="2:10" hidden="1" outlineLevel="2" x14ac:dyDescent="0.2">
      <c r="B48" s="59" t="s">
        <v>1339</v>
      </c>
      <c r="C48" s="54" t="s">
        <v>3362</v>
      </c>
      <c r="D48" s="55" t="s">
        <v>3339</v>
      </c>
      <c r="E48" s="56"/>
      <c r="F48" s="56"/>
      <c r="G48" s="56">
        <f t="shared" si="4"/>
        <v>0</v>
      </c>
      <c r="H48" s="56"/>
      <c r="I48" s="58"/>
      <c r="J48" s="20"/>
    </row>
    <row r="49" spans="2:10" ht="12.75" hidden="1" customHeight="1" outlineLevel="1" collapsed="1" x14ac:dyDescent="0.2">
      <c r="B49" s="42"/>
      <c r="C49" s="43"/>
      <c r="D49" s="44"/>
      <c r="E49" s="45"/>
      <c r="F49" s="45"/>
      <c r="G49" s="46"/>
      <c r="H49" s="46"/>
      <c r="I49" s="46"/>
      <c r="J49" s="46"/>
    </row>
    <row r="50" spans="2:10" hidden="1" outlineLevel="1" collapsed="1" x14ac:dyDescent="0.2">
      <c r="B50" s="82" t="s">
        <v>663</v>
      </c>
      <c r="C50" s="83" t="s">
        <v>3341</v>
      </c>
      <c r="D50" s="55" t="s">
        <v>3339</v>
      </c>
      <c r="E50" s="56"/>
      <c r="F50" s="56"/>
      <c r="G50" s="57">
        <f>E50*F50</f>
        <v>0</v>
      </c>
      <c r="H50" s="52">
        <f>SUM(G50:G54)</f>
        <v>0</v>
      </c>
      <c r="I50" s="58"/>
      <c r="J50" s="20"/>
    </row>
    <row r="51" spans="2:10" hidden="1" outlineLevel="2" x14ac:dyDescent="0.2">
      <c r="B51" s="59" t="s">
        <v>1340</v>
      </c>
      <c r="C51" s="54" t="s">
        <v>3341</v>
      </c>
      <c r="D51" s="55" t="s">
        <v>3339</v>
      </c>
      <c r="E51" s="56"/>
      <c r="F51" s="56"/>
      <c r="G51" s="57">
        <f>E51*F51</f>
        <v>0</v>
      </c>
      <c r="H51" s="57"/>
      <c r="I51" s="58"/>
      <c r="J51" s="20"/>
    </row>
    <row r="52" spans="2:10" hidden="1" outlineLevel="2" x14ac:dyDescent="0.2">
      <c r="B52" s="59" t="s">
        <v>1341</v>
      </c>
      <c r="C52" s="54" t="s">
        <v>3341</v>
      </c>
      <c r="D52" s="55" t="s">
        <v>3339</v>
      </c>
      <c r="E52" s="56"/>
      <c r="F52" s="56"/>
      <c r="G52" s="57">
        <f>E52*F52</f>
        <v>0</v>
      </c>
      <c r="H52" s="57"/>
      <c r="I52" s="58"/>
      <c r="J52" s="20"/>
    </row>
    <row r="53" spans="2:10" hidden="1" outlineLevel="2" x14ac:dyDescent="0.2">
      <c r="B53" s="59" t="s">
        <v>1342</v>
      </c>
      <c r="C53" s="54" t="s">
        <v>3341</v>
      </c>
      <c r="D53" s="55" t="s">
        <v>3339</v>
      </c>
      <c r="E53" s="56"/>
      <c r="F53" s="56"/>
      <c r="G53" s="57">
        <f>E53*F53</f>
        <v>0</v>
      </c>
      <c r="H53" s="57"/>
      <c r="I53" s="58"/>
      <c r="J53" s="20"/>
    </row>
    <row r="54" spans="2:10" hidden="1" outlineLevel="2" x14ac:dyDescent="0.2">
      <c r="B54" s="59" t="s">
        <v>1343</v>
      </c>
      <c r="C54" s="54" t="s">
        <v>3362</v>
      </c>
      <c r="D54" s="55" t="s">
        <v>3339</v>
      </c>
      <c r="E54" s="56"/>
      <c r="F54" s="56"/>
      <c r="G54" s="56">
        <f>E54*F54</f>
        <v>0</v>
      </c>
      <c r="H54" s="56"/>
      <c r="I54" s="58"/>
      <c r="J54" s="20"/>
    </row>
    <row r="55" spans="2:10" ht="12.75" hidden="1" customHeight="1" outlineLevel="1" collapsed="1" x14ac:dyDescent="0.2">
      <c r="B55" s="42"/>
      <c r="C55" s="43"/>
      <c r="D55" s="44"/>
      <c r="E55" s="45"/>
      <c r="F55" s="45"/>
      <c r="G55" s="46"/>
      <c r="H55" s="46"/>
      <c r="I55" s="46"/>
      <c r="J55" s="46"/>
    </row>
    <row r="56" spans="2:10" hidden="1" outlineLevel="1" collapsed="1" x14ac:dyDescent="0.2">
      <c r="B56" s="82" t="s">
        <v>664</v>
      </c>
      <c r="C56" s="83" t="s">
        <v>1150</v>
      </c>
      <c r="D56" s="55" t="s">
        <v>3339</v>
      </c>
      <c r="E56" s="56"/>
      <c r="F56" s="56"/>
      <c r="G56" s="57">
        <f t="shared" ref="G56:G61" si="5">E56*F56</f>
        <v>0</v>
      </c>
      <c r="H56" s="52">
        <f>SUM(G56:G61)</f>
        <v>0</v>
      </c>
      <c r="I56" s="58"/>
      <c r="J56" s="20"/>
    </row>
    <row r="57" spans="2:10" hidden="1" outlineLevel="2" x14ac:dyDescent="0.2">
      <c r="B57" s="59" t="s">
        <v>1344</v>
      </c>
      <c r="C57" s="54" t="s">
        <v>1165</v>
      </c>
      <c r="D57" s="55" t="s">
        <v>3339</v>
      </c>
      <c r="E57" s="56"/>
      <c r="F57" s="56"/>
      <c r="G57" s="57">
        <f t="shared" si="5"/>
        <v>0</v>
      </c>
      <c r="H57" s="57"/>
      <c r="I57" s="58"/>
      <c r="J57" s="20"/>
    </row>
    <row r="58" spans="2:10" hidden="1" outlineLevel="2" x14ac:dyDescent="0.2">
      <c r="B58" s="59" t="s">
        <v>1345</v>
      </c>
      <c r="C58" s="54" t="s">
        <v>1166</v>
      </c>
      <c r="D58" s="55" t="s">
        <v>3339</v>
      </c>
      <c r="E58" s="56"/>
      <c r="F58" s="56"/>
      <c r="G58" s="57">
        <f t="shared" si="5"/>
        <v>0</v>
      </c>
      <c r="H58" s="57"/>
      <c r="I58" s="58"/>
      <c r="J58" s="20"/>
    </row>
    <row r="59" spans="2:10" hidden="1" outlineLevel="2" x14ac:dyDescent="0.2">
      <c r="B59" s="59" t="s">
        <v>1346</v>
      </c>
      <c r="C59" s="54" t="s">
        <v>1167</v>
      </c>
      <c r="D59" s="55" t="s">
        <v>3339</v>
      </c>
      <c r="E59" s="56"/>
      <c r="F59" s="56"/>
      <c r="G59" s="57">
        <f t="shared" si="5"/>
        <v>0</v>
      </c>
      <c r="H59" s="57"/>
      <c r="I59" s="58"/>
      <c r="J59" s="20"/>
    </row>
    <row r="60" spans="2:10" hidden="1" outlineLevel="2" x14ac:dyDescent="0.2">
      <c r="B60" s="59" t="s">
        <v>1347</v>
      </c>
      <c r="C60" s="54" t="s">
        <v>3341</v>
      </c>
      <c r="D60" s="55" t="s">
        <v>3339</v>
      </c>
      <c r="E60" s="56"/>
      <c r="F60" s="56"/>
      <c r="G60" s="57">
        <f t="shared" si="5"/>
        <v>0</v>
      </c>
      <c r="H60" s="57"/>
      <c r="I60" s="58"/>
      <c r="J60" s="20"/>
    </row>
    <row r="61" spans="2:10" hidden="1" outlineLevel="2" x14ac:dyDescent="0.2">
      <c r="B61" s="59" t="s">
        <v>1348</v>
      </c>
      <c r="C61" s="54" t="s">
        <v>3362</v>
      </c>
      <c r="D61" s="55" t="s">
        <v>3339</v>
      </c>
      <c r="E61" s="56"/>
      <c r="F61" s="56"/>
      <c r="G61" s="56">
        <f t="shared" si="5"/>
        <v>0</v>
      </c>
      <c r="H61" s="56"/>
      <c r="I61" s="58"/>
      <c r="J61" s="20"/>
    </row>
    <row r="62" spans="2:10" ht="12.75" hidden="1" customHeight="1" outlineLevel="1" collapsed="1" x14ac:dyDescent="0.2">
      <c r="B62" s="42"/>
      <c r="C62" s="43"/>
      <c r="D62" s="44"/>
      <c r="E62" s="45"/>
      <c r="F62" s="45"/>
      <c r="G62" s="46"/>
      <c r="H62" s="46"/>
      <c r="I62" s="46"/>
      <c r="J62" s="46"/>
    </row>
    <row r="63" spans="2:10" hidden="1" outlineLevel="1" collapsed="1" x14ac:dyDescent="0.2">
      <c r="B63" s="82" t="s">
        <v>665</v>
      </c>
      <c r="C63" s="83" t="s">
        <v>3341</v>
      </c>
      <c r="D63" s="55" t="s">
        <v>3339</v>
      </c>
      <c r="E63" s="56"/>
      <c r="F63" s="56"/>
      <c r="G63" s="57">
        <f>E63*F63</f>
        <v>0</v>
      </c>
      <c r="H63" s="52">
        <f>SUM(G63:G66)</f>
        <v>0</v>
      </c>
      <c r="I63" s="58"/>
      <c r="J63" s="20"/>
    </row>
    <row r="64" spans="2:10" hidden="1" outlineLevel="2" x14ac:dyDescent="0.2">
      <c r="B64" s="59" t="s">
        <v>1352</v>
      </c>
      <c r="C64" s="54" t="s">
        <v>3341</v>
      </c>
      <c r="D64" s="55" t="s">
        <v>3339</v>
      </c>
      <c r="E64" s="56"/>
      <c r="F64" s="56"/>
      <c r="G64" s="57">
        <f>E64*F64</f>
        <v>0</v>
      </c>
      <c r="H64" s="57"/>
      <c r="I64" s="58"/>
      <c r="J64" s="20"/>
    </row>
    <row r="65" spans="2:10" hidden="1" outlineLevel="2" x14ac:dyDescent="0.2">
      <c r="B65" s="59" t="s">
        <v>1353</v>
      </c>
      <c r="C65" s="54" t="s">
        <v>3341</v>
      </c>
      <c r="D65" s="55" t="s">
        <v>3339</v>
      </c>
      <c r="E65" s="56"/>
      <c r="F65" s="56"/>
      <c r="G65" s="57">
        <f>E65*F65</f>
        <v>0</v>
      </c>
      <c r="H65" s="57"/>
      <c r="I65" s="58"/>
      <c r="J65" s="20"/>
    </row>
    <row r="66" spans="2:10" hidden="1" outlineLevel="2" x14ac:dyDescent="0.2">
      <c r="B66" s="59" t="s">
        <v>1354</v>
      </c>
      <c r="C66" s="54" t="s">
        <v>3362</v>
      </c>
      <c r="D66" s="55" t="s">
        <v>3339</v>
      </c>
      <c r="E66" s="56"/>
      <c r="F66" s="56"/>
      <c r="G66" s="56">
        <f>E66*F66</f>
        <v>0</v>
      </c>
      <c r="H66" s="56"/>
      <c r="I66" s="58"/>
      <c r="J66" s="20"/>
    </row>
    <row r="67" spans="2:10" ht="12.75" hidden="1" customHeight="1" outlineLevel="1" collapsed="1" x14ac:dyDescent="0.2">
      <c r="B67" s="42"/>
      <c r="C67" s="43"/>
      <c r="D67" s="44"/>
      <c r="E67" s="45"/>
      <c r="F67" s="45"/>
      <c r="G67" s="46"/>
      <c r="H67" s="46"/>
      <c r="I67" s="46"/>
      <c r="J67" s="46"/>
    </row>
    <row r="68" spans="2:10" hidden="1" outlineLevel="1" collapsed="1" x14ac:dyDescent="0.2">
      <c r="B68" s="82" t="s">
        <v>666</v>
      </c>
      <c r="C68" s="83" t="s">
        <v>3362</v>
      </c>
      <c r="D68" s="55" t="s">
        <v>3339</v>
      </c>
      <c r="E68" s="56"/>
      <c r="F68" s="56"/>
      <c r="G68" s="57">
        <f>E68*F68</f>
        <v>0</v>
      </c>
      <c r="H68" s="52">
        <f>SUM(G68:G71)</f>
        <v>0</v>
      </c>
      <c r="I68" s="58"/>
      <c r="J68" s="20"/>
    </row>
    <row r="69" spans="2:10" hidden="1" outlineLevel="2" x14ac:dyDescent="0.2">
      <c r="B69" s="59" t="s">
        <v>1349</v>
      </c>
      <c r="C69" s="54" t="s">
        <v>3341</v>
      </c>
      <c r="D69" s="55" t="s">
        <v>3339</v>
      </c>
      <c r="E69" s="56"/>
      <c r="F69" s="56"/>
      <c r="G69" s="56">
        <f>E69*F69</f>
        <v>0</v>
      </c>
      <c r="H69" s="52"/>
      <c r="I69" s="58"/>
      <c r="J69" s="20"/>
    </row>
    <row r="70" spans="2:10" hidden="1" outlineLevel="2" x14ac:dyDescent="0.2">
      <c r="B70" s="59" t="s">
        <v>1350</v>
      </c>
      <c r="C70" s="54" t="s">
        <v>3341</v>
      </c>
      <c r="D70" s="55" t="s">
        <v>3339</v>
      </c>
      <c r="E70" s="56"/>
      <c r="F70" s="56"/>
      <c r="G70" s="56">
        <f>E70*F70</f>
        <v>0</v>
      </c>
      <c r="H70" s="52"/>
      <c r="I70" s="58"/>
      <c r="J70" s="20"/>
    </row>
    <row r="71" spans="2:10" hidden="1" outlineLevel="2" x14ac:dyDescent="0.2">
      <c r="B71" s="59" t="s">
        <v>1351</v>
      </c>
      <c r="C71" s="84" t="s">
        <v>3362</v>
      </c>
      <c r="D71" s="55" t="s">
        <v>3339</v>
      </c>
      <c r="E71" s="56"/>
      <c r="F71" s="56"/>
      <c r="G71" s="56">
        <f>E71*F71</f>
        <v>0</v>
      </c>
      <c r="H71" s="52"/>
      <c r="I71" s="27"/>
      <c r="J71" s="20"/>
    </row>
    <row r="72" spans="2:10" collapsed="1" x14ac:dyDescent="0.2">
      <c r="B72" s="85"/>
      <c r="C72" s="86"/>
      <c r="D72" s="87"/>
      <c r="E72" s="88"/>
      <c r="F72" s="88"/>
      <c r="G72" s="88"/>
      <c r="H72" s="88"/>
      <c r="I72" s="27"/>
      <c r="J72" s="20"/>
    </row>
    <row r="73" spans="2:10" s="74" customFormat="1" ht="15.75" customHeight="1" thickBot="1" x14ac:dyDescent="0.25">
      <c r="B73" s="89" t="s">
        <v>2409</v>
      </c>
      <c r="C73" s="90" t="s">
        <v>1146</v>
      </c>
      <c r="D73" s="91"/>
      <c r="E73" s="92"/>
      <c r="F73" s="92"/>
      <c r="G73" s="93"/>
      <c r="H73" s="93"/>
      <c r="I73" s="73">
        <f>SUM(H4:H71)</f>
        <v>0</v>
      </c>
      <c r="J73" s="73"/>
    </row>
    <row r="74" spans="2:10" collapsed="1" x14ac:dyDescent="0.2">
      <c r="J74" s="2"/>
    </row>
    <row r="75" spans="2:10" x14ac:dyDescent="0.2">
      <c r="J75" s="2"/>
    </row>
    <row r="76" spans="2:10" x14ac:dyDescent="0.2">
      <c r="J76" s="2"/>
    </row>
    <row r="77" spans="2:10" x14ac:dyDescent="0.2">
      <c r="J77" s="2"/>
    </row>
    <row r="78" spans="2:10" x14ac:dyDescent="0.2">
      <c r="J78" s="2"/>
    </row>
    <row r="79" spans="2:10" x14ac:dyDescent="0.2">
      <c r="J79" s="2"/>
    </row>
  </sheetData>
  <phoneticPr fontId="2" type="noConversion"/>
  <pageMargins left="1.1811023622047245" right="0.35433070866141736" top="0.9055118110236221" bottom="0.98425196850393704" header="0.39370078740157483" footer="0.51181102362204722"/>
  <pageSetup paperSize="9" scale="65" orientation="portrait" r:id="rId1"/>
  <headerFooter alignWithMargins="0">
    <oddFooter>&amp;L&amp;"Calibri"&amp;11&amp;K000000&amp;8Dette dokumentet er basert på mal STY-600500, rev. 005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2:J213"/>
  <sheetViews>
    <sheetView zoomScaleNormal="100" workbookViewId="0">
      <selection activeCell="I172" sqref="I172"/>
    </sheetView>
  </sheetViews>
  <sheetFormatPr defaultColWidth="11.42578125" defaultRowHeight="13.5" outlineLevelRow="4" x14ac:dyDescent="0.2"/>
  <cols>
    <col min="1" max="1" width="2.5703125" style="2" customWidth="1"/>
    <col min="2" max="2" width="11.140625" style="1" customWidth="1"/>
    <col min="3" max="3" width="45.7109375" style="2" customWidth="1"/>
    <col min="4" max="4" width="6.7109375" style="2" customWidth="1"/>
    <col min="5" max="5" width="10.140625" style="2" customWidth="1"/>
    <col min="6" max="6" width="10" style="2" customWidth="1"/>
    <col min="7" max="8" width="11.42578125" style="2"/>
    <col min="9" max="9" width="12.7109375" style="3" customWidth="1"/>
    <col min="10" max="10" width="13.5703125" style="3" customWidth="1"/>
    <col min="11" max="16384" width="11.42578125" style="2"/>
  </cols>
  <sheetData>
    <row r="2" spans="2:10" ht="25.5" customHeight="1" x14ac:dyDescent="0.2">
      <c r="B2" s="94" t="s">
        <v>1960</v>
      </c>
      <c r="C2" s="33" t="s">
        <v>1995</v>
      </c>
      <c r="D2" s="34" t="s">
        <v>1992</v>
      </c>
      <c r="E2" s="34" t="s">
        <v>1993</v>
      </c>
      <c r="F2" s="34" t="s">
        <v>1994</v>
      </c>
      <c r="G2" s="35" t="s">
        <v>1962</v>
      </c>
      <c r="H2" s="36" t="s">
        <v>3351</v>
      </c>
      <c r="I2" s="35" t="s">
        <v>1963</v>
      </c>
      <c r="J2" s="35" t="s">
        <v>3342</v>
      </c>
    </row>
    <row r="3" spans="2:10" x14ac:dyDescent="0.2">
      <c r="B3" s="95" t="s">
        <v>1974</v>
      </c>
      <c r="C3" s="96" t="s">
        <v>2398</v>
      </c>
      <c r="D3" s="97"/>
      <c r="E3" s="97"/>
      <c r="F3" s="97"/>
      <c r="G3" s="98"/>
      <c r="H3" s="98"/>
      <c r="I3" s="41"/>
      <c r="J3" s="41"/>
    </row>
    <row r="4" spans="2:10" s="104" customFormat="1" x14ac:dyDescent="0.2">
      <c r="B4" s="99"/>
      <c r="C4" s="100"/>
      <c r="D4" s="101"/>
      <c r="E4" s="101"/>
      <c r="F4" s="101"/>
      <c r="G4" s="102"/>
      <c r="H4" s="102"/>
      <c r="I4" s="103"/>
      <c r="J4" s="103"/>
    </row>
    <row r="5" spans="2:10" x14ac:dyDescent="0.2">
      <c r="B5" s="105" t="s">
        <v>403</v>
      </c>
      <c r="C5" s="106" t="s">
        <v>402</v>
      </c>
      <c r="D5" s="55" t="s">
        <v>3339</v>
      </c>
      <c r="E5" s="56">
        <v>0.01</v>
      </c>
      <c r="F5" s="56"/>
      <c r="G5" s="57">
        <f t="shared" ref="G5:G81" si="0">E5*F5</f>
        <v>0</v>
      </c>
      <c r="H5" s="57">
        <f>SUM(G5:G5)</f>
        <v>0</v>
      </c>
      <c r="I5" s="20"/>
      <c r="J5" s="20"/>
    </row>
    <row r="6" spans="2:10" s="104" customFormat="1" x14ac:dyDescent="0.2">
      <c r="B6" s="99"/>
      <c r="C6" s="100"/>
      <c r="D6" s="101"/>
      <c r="E6" s="101"/>
      <c r="F6" s="101"/>
      <c r="G6" s="102"/>
      <c r="H6" s="102"/>
      <c r="I6" s="103"/>
      <c r="J6" s="103"/>
    </row>
    <row r="7" spans="2:10" s="104" customFormat="1" collapsed="1" x14ac:dyDescent="0.2">
      <c r="B7" s="105" t="s">
        <v>4454</v>
      </c>
      <c r="C7" s="502" t="s">
        <v>3935</v>
      </c>
      <c r="D7" s="440"/>
      <c r="E7" s="440"/>
      <c r="F7" s="440"/>
      <c r="G7" s="441"/>
      <c r="H7" s="441"/>
      <c r="I7" s="171"/>
      <c r="J7" s="171"/>
    </row>
    <row r="8" spans="2:10" s="104" customFormat="1" hidden="1" outlineLevel="1" collapsed="1" x14ac:dyDescent="0.2">
      <c r="B8" s="445" t="s">
        <v>4455</v>
      </c>
      <c r="C8" s="31" t="s">
        <v>3936</v>
      </c>
      <c r="D8" s="55" t="s">
        <v>3339</v>
      </c>
      <c r="E8" s="51"/>
      <c r="F8" s="51"/>
      <c r="G8" s="57">
        <f t="shared" si="0"/>
        <v>0</v>
      </c>
      <c r="H8" s="57">
        <f>SUM(G8:G23)</f>
        <v>0</v>
      </c>
      <c r="I8" s="171"/>
      <c r="J8" s="171"/>
    </row>
    <row r="9" spans="2:10" s="104" customFormat="1" hidden="1" outlineLevel="2" x14ac:dyDescent="0.2">
      <c r="B9" s="444" t="s">
        <v>4457</v>
      </c>
      <c r="C9" s="31" t="s">
        <v>3937</v>
      </c>
      <c r="D9" s="55" t="s">
        <v>3339</v>
      </c>
      <c r="E9" s="51"/>
      <c r="F9" s="51"/>
      <c r="G9" s="57">
        <f t="shared" si="0"/>
        <v>0</v>
      </c>
      <c r="H9" s="51"/>
      <c r="I9" s="171"/>
      <c r="J9" s="171"/>
    </row>
    <row r="10" spans="2:10" s="104" customFormat="1" hidden="1" outlineLevel="2" x14ac:dyDescent="0.2">
      <c r="B10" s="444" t="s">
        <v>4458</v>
      </c>
      <c r="C10" s="31" t="s">
        <v>3938</v>
      </c>
      <c r="D10" s="55" t="s">
        <v>3339</v>
      </c>
      <c r="E10" s="51"/>
      <c r="F10" s="51"/>
      <c r="G10" s="57">
        <f t="shared" si="0"/>
        <v>0</v>
      </c>
      <c r="H10" s="51"/>
      <c r="I10" s="171"/>
      <c r="J10" s="171"/>
    </row>
    <row r="11" spans="2:10" s="104" customFormat="1" ht="27" hidden="1" outlineLevel="2" x14ac:dyDescent="0.2">
      <c r="B11" s="444" t="s">
        <v>4459</v>
      </c>
      <c r="C11" s="503" t="s">
        <v>3939</v>
      </c>
      <c r="D11" s="55" t="s">
        <v>3339</v>
      </c>
      <c r="E11" s="51"/>
      <c r="F11" s="51"/>
      <c r="G11" s="57">
        <f t="shared" si="0"/>
        <v>0</v>
      </c>
      <c r="H11" s="51"/>
      <c r="I11" s="171"/>
      <c r="J11" s="171"/>
    </row>
    <row r="12" spans="2:10" s="104" customFormat="1" hidden="1" outlineLevel="1" collapsed="1" x14ac:dyDescent="0.2">
      <c r="B12" s="445" t="s">
        <v>4456</v>
      </c>
      <c r="C12" s="31" t="s">
        <v>3940</v>
      </c>
      <c r="D12" s="55" t="s">
        <v>3339</v>
      </c>
      <c r="E12" s="51"/>
      <c r="F12" s="51"/>
      <c r="G12" s="57">
        <f t="shared" si="0"/>
        <v>0</v>
      </c>
      <c r="H12" s="51"/>
      <c r="I12" s="171"/>
      <c r="J12" s="171"/>
    </row>
    <row r="13" spans="2:10" s="104" customFormat="1" hidden="1" outlineLevel="2" collapsed="1" x14ac:dyDescent="0.2">
      <c r="B13" s="444" t="s">
        <v>4460</v>
      </c>
      <c r="C13" s="31" t="s">
        <v>3941</v>
      </c>
      <c r="D13" s="55" t="s">
        <v>3339</v>
      </c>
      <c r="E13" s="51"/>
      <c r="F13" s="51"/>
      <c r="G13" s="57">
        <f t="shared" si="0"/>
        <v>0</v>
      </c>
      <c r="H13" s="51"/>
      <c r="I13" s="171"/>
      <c r="J13" s="171"/>
    </row>
    <row r="14" spans="2:10" s="104" customFormat="1" hidden="1" outlineLevel="3" x14ac:dyDescent="0.2">
      <c r="B14" s="444" t="s">
        <v>4462</v>
      </c>
      <c r="C14" s="31" t="s">
        <v>3942</v>
      </c>
      <c r="D14" s="55" t="s">
        <v>3339</v>
      </c>
      <c r="E14" s="51"/>
      <c r="F14" s="51"/>
      <c r="G14" s="57">
        <f t="shared" ref="G14:G23" si="1">E14*F14</f>
        <v>0</v>
      </c>
      <c r="H14" s="51"/>
      <c r="I14" s="171"/>
      <c r="J14" s="171"/>
    </row>
    <row r="15" spans="2:10" s="104" customFormat="1" hidden="1" outlineLevel="3" x14ac:dyDescent="0.2">
      <c r="B15" s="444" t="s">
        <v>4463</v>
      </c>
      <c r="C15" s="31" t="s">
        <v>3943</v>
      </c>
      <c r="D15" s="55" t="s">
        <v>3339</v>
      </c>
      <c r="E15" s="51"/>
      <c r="F15" s="51"/>
      <c r="G15" s="57">
        <f t="shared" si="1"/>
        <v>0</v>
      </c>
      <c r="H15" s="51"/>
      <c r="I15" s="171"/>
      <c r="J15" s="171"/>
    </row>
    <row r="16" spans="2:10" s="104" customFormat="1" hidden="1" outlineLevel="3" x14ac:dyDescent="0.2">
      <c r="B16" s="444" t="s">
        <v>4464</v>
      </c>
      <c r="C16" s="31" t="s">
        <v>4465</v>
      </c>
      <c r="D16" s="55" t="s">
        <v>3339</v>
      </c>
      <c r="E16" s="51"/>
      <c r="F16" s="51"/>
      <c r="G16" s="57">
        <f t="shared" si="1"/>
        <v>0</v>
      </c>
      <c r="H16" s="51"/>
      <c r="I16" s="171"/>
      <c r="J16" s="171"/>
    </row>
    <row r="17" spans="2:10" s="104" customFormat="1" hidden="1" outlineLevel="3" x14ac:dyDescent="0.2">
      <c r="B17" s="444" t="s">
        <v>4466</v>
      </c>
      <c r="C17" s="31" t="s">
        <v>3944</v>
      </c>
      <c r="D17" s="55" t="s">
        <v>3339</v>
      </c>
      <c r="E17" s="51"/>
      <c r="F17" s="51"/>
      <c r="G17" s="57">
        <f t="shared" si="1"/>
        <v>0</v>
      </c>
      <c r="H17" s="51"/>
      <c r="I17" s="171"/>
      <c r="J17" s="171"/>
    </row>
    <row r="18" spans="2:10" s="104" customFormat="1" hidden="1" outlineLevel="2" collapsed="1" x14ac:dyDescent="0.2">
      <c r="B18" s="444" t="s">
        <v>4461</v>
      </c>
      <c r="C18" s="31" t="s">
        <v>3365</v>
      </c>
      <c r="D18" s="55" t="s">
        <v>3339</v>
      </c>
      <c r="E18" s="51"/>
      <c r="F18" s="51"/>
      <c r="G18" s="57">
        <f t="shared" si="1"/>
        <v>0</v>
      </c>
      <c r="H18" s="51"/>
      <c r="I18" s="171"/>
      <c r="J18" s="171"/>
    </row>
    <row r="19" spans="2:10" s="104" customFormat="1" hidden="1" outlineLevel="3" x14ac:dyDescent="0.2">
      <c r="B19" s="444" t="s">
        <v>4467</v>
      </c>
      <c r="C19" s="31" t="s">
        <v>3945</v>
      </c>
      <c r="D19" s="55" t="s">
        <v>3339</v>
      </c>
      <c r="E19" s="51"/>
      <c r="F19" s="51"/>
      <c r="G19" s="57">
        <f t="shared" si="1"/>
        <v>0</v>
      </c>
      <c r="H19" s="51"/>
      <c r="I19" s="171"/>
      <c r="J19" s="171"/>
    </row>
    <row r="20" spans="2:10" s="104" customFormat="1" hidden="1" outlineLevel="3" x14ac:dyDescent="0.2">
      <c r="B20" s="444" t="s">
        <v>4468</v>
      </c>
      <c r="C20" s="31" t="s">
        <v>3946</v>
      </c>
      <c r="D20" s="55" t="s">
        <v>3339</v>
      </c>
      <c r="E20" s="51"/>
      <c r="F20" s="51"/>
      <c r="G20" s="57">
        <f t="shared" si="1"/>
        <v>0</v>
      </c>
      <c r="H20" s="51"/>
      <c r="I20" s="171"/>
      <c r="J20" s="171"/>
    </row>
    <row r="21" spans="2:10" s="104" customFormat="1" hidden="1" outlineLevel="3" x14ac:dyDescent="0.2">
      <c r="B21" s="444" t="s">
        <v>4469</v>
      </c>
      <c r="C21" s="31" t="s">
        <v>3947</v>
      </c>
      <c r="D21" s="55" t="s">
        <v>3339</v>
      </c>
      <c r="E21" s="51"/>
      <c r="F21" s="51"/>
      <c r="G21" s="57">
        <f t="shared" si="1"/>
        <v>0</v>
      </c>
      <c r="H21" s="51"/>
      <c r="I21" s="171"/>
      <c r="J21" s="171"/>
    </row>
    <row r="22" spans="2:10" s="104" customFormat="1" hidden="1" outlineLevel="3" x14ac:dyDescent="0.2">
      <c r="B22" s="444" t="s">
        <v>4470</v>
      </c>
      <c r="C22" s="31" t="s">
        <v>3944</v>
      </c>
      <c r="D22" s="55" t="s">
        <v>3339</v>
      </c>
      <c r="E22" s="51"/>
      <c r="F22" s="51"/>
      <c r="G22" s="57">
        <f t="shared" si="1"/>
        <v>0</v>
      </c>
      <c r="H22" s="51"/>
      <c r="I22" s="171"/>
      <c r="J22" s="171"/>
    </row>
    <row r="23" spans="2:10" s="104" customFormat="1" hidden="1" outlineLevel="2" x14ac:dyDescent="0.2">
      <c r="B23" s="444" t="s">
        <v>4471</v>
      </c>
      <c r="C23" s="31" t="s">
        <v>3362</v>
      </c>
      <c r="D23" s="55" t="s">
        <v>3339</v>
      </c>
      <c r="E23" s="51"/>
      <c r="F23" s="51"/>
      <c r="G23" s="57">
        <f t="shared" si="1"/>
        <v>0</v>
      </c>
      <c r="H23" s="51"/>
      <c r="I23" s="171"/>
      <c r="J23" s="171"/>
    </row>
    <row r="24" spans="2:10" s="104" customFormat="1" x14ac:dyDescent="0.2">
      <c r="B24" s="99"/>
      <c r="C24" s="100"/>
      <c r="D24" s="101"/>
      <c r="E24" s="101"/>
      <c r="F24" s="101"/>
      <c r="G24" s="102"/>
      <c r="H24" s="102"/>
      <c r="I24" s="103"/>
      <c r="J24" s="103"/>
    </row>
    <row r="25" spans="2:10" ht="40.5" collapsed="1" x14ac:dyDescent="0.2">
      <c r="B25" s="442" t="s">
        <v>404</v>
      </c>
      <c r="C25" s="443" t="s">
        <v>2693</v>
      </c>
      <c r="D25" s="55" t="s">
        <v>3340</v>
      </c>
      <c r="E25" s="108"/>
      <c r="F25" s="56">
        <f>Sammendrag!E$49</f>
        <v>0</v>
      </c>
      <c r="G25" s="57">
        <f t="shared" si="0"/>
        <v>0</v>
      </c>
      <c r="H25" s="57">
        <f>SUM(G25:G47)</f>
        <v>0</v>
      </c>
      <c r="I25" s="20"/>
      <c r="J25" s="109" t="s">
        <v>1807</v>
      </c>
    </row>
    <row r="26" spans="2:10" hidden="1" outlineLevel="1" collapsed="1" x14ac:dyDescent="0.2">
      <c r="B26" s="110" t="s">
        <v>406</v>
      </c>
      <c r="C26" s="111" t="s">
        <v>2413</v>
      </c>
      <c r="D26" s="112" t="s">
        <v>3339</v>
      </c>
      <c r="E26" s="51"/>
      <c r="F26" s="51"/>
      <c r="G26" s="57">
        <f t="shared" si="0"/>
        <v>0</v>
      </c>
      <c r="H26" s="52"/>
      <c r="I26" s="20"/>
      <c r="J26" s="20"/>
    </row>
    <row r="27" spans="2:10" hidden="1" outlineLevel="2" x14ac:dyDescent="0.2">
      <c r="B27" s="113" t="s">
        <v>407</v>
      </c>
      <c r="C27" s="111" t="s">
        <v>1213</v>
      </c>
      <c r="D27" s="112" t="s">
        <v>3339</v>
      </c>
      <c r="E27" s="51"/>
      <c r="F27" s="51"/>
      <c r="G27" s="57">
        <f t="shared" si="0"/>
        <v>0</v>
      </c>
      <c r="H27" s="52"/>
      <c r="I27" s="20"/>
      <c r="J27" s="20"/>
    </row>
    <row r="28" spans="2:10" ht="12.75" hidden="1" customHeight="1" outlineLevel="2" x14ac:dyDescent="0.2">
      <c r="B28" s="113" t="s">
        <v>408</v>
      </c>
      <c r="C28" s="111" t="s">
        <v>1214</v>
      </c>
      <c r="D28" s="112" t="s">
        <v>3339</v>
      </c>
      <c r="E28" s="51"/>
      <c r="F28" s="51"/>
      <c r="G28" s="57">
        <f t="shared" si="0"/>
        <v>0</v>
      </c>
      <c r="H28" s="52"/>
      <c r="I28" s="20"/>
      <c r="J28" s="20"/>
    </row>
    <row r="29" spans="2:10" ht="12.75" hidden="1" customHeight="1" outlineLevel="2" x14ac:dyDescent="0.2">
      <c r="B29" s="113" t="s">
        <v>409</v>
      </c>
      <c r="C29" s="111" t="s">
        <v>1215</v>
      </c>
      <c r="D29" s="112" t="s">
        <v>3339</v>
      </c>
      <c r="E29" s="51"/>
      <c r="F29" s="51"/>
      <c r="G29" s="57">
        <f t="shared" si="0"/>
        <v>0</v>
      </c>
      <c r="H29" s="52"/>
      <c r="I29" s="20"/>
      <c r="J29" s="20"/>
    </row>
    <row r="30" spans="2:10" hidden="1" outlineLevel="2" x14ac:dyDescent="0.2">
      <c r="B30" s="113" t="s">
        <v>410</v>
      </c>
      <c r="C30" s="111" t="s">
        <v>3362</v>
      </c>
      <c r="D30" s="112" t="s">
        <v>3339</v>
      </c>
      <c r="E30" s="51"/>
      <c r="F30" s="51"/>
      <c r="G30" s="57">
        <f t="shared" si="0"/>
        <v>0</v>
      </c>
      <c r="H30" s="52"/>
      <c r="I30" s="20"/>
      <c r="J30" s="20"/>
    </row>
    <row r="31" spans="2:10" hidden="1" outlineLevel="1" collapsed="1" x14ac:dyDescent="0.2">
      <c r="B31" s="114" t="s">
        <v>411</v>
      </c>
      <c r="C31" s="504" t="s">
        <v>3948</v>
      </c>
      <c r="D31" s="112" t="s">
        <v>3339</v>
      </c>
      <c r="E31" s="51"/>
      <c r="F31" s="51"/>
      <c r="G31" s="57">
        <f t="shared" si="0"/>
        <v>0</v>
      </c>
      <c r="H31" s="52"/>
      <c r="I31" s="20"/>
      <c r="J31" s="20"/>
    </row>
    <row r="32" spans="2:10" hidden="1" outlineLevel="2" x14ac:dyDescent="0.2">
      <c r="B32" s="113" t="s">
        <v>412</v>
      </c>
      <c r="C32" s="505" t="s">
        <v>3949</v>
      </c>
      <c r="D32" s="112" t="s">
        <v>3339</v>
      </c>
      <c r="E32" s="51"/>
      <c r="F32" s="51"/>
      <c r="G32" s="57">
        <f t="shared" si="0"/>
        <v>0</v>
      </c>
      <c r="H32" s="52"/>
      <c r="I32" s="20"/>
      <c r="J32" s="20"/>
    </row>
    <row r="33" spans="2:10" ht="12.75" hidden="1" customHeight="1" outlineLevel="2" x14ac:dyDescent="0.2">
      <c r="B33" s="113" t="s">
        <v>413</v>
      </c>
      <c r="C33" s="505" t="s">
        <v>3950</v>
      </c>
      <c r="D33" s="112" t="s">
        <v>3339</v>
      </c>
      <c r="E33" s="51"/>
      <c r="F33" s="51"/>
      <c r="G33" s="57">
        <f t="shared" si="0"/>
        <v>0</v>
      </c>
      <c r="H33" s="52"/>
      <c r="I33" s="20"/>
      <c r="J33" s="20"/>
    </row>
    <row r="34" spans="2:10" ht="12.75" hidden="1" customHeight="1" outlineLevel="2" x14ac:dyDescent="0.2">
      <c r="B34" s="113" t="s">
        <v>414</v>
      </c>
      <c r="C34" s="505" t="s">
        <v>3951</v>
      </c>
      <c r="D34" s="112" t="s">
        <v>3339</v>
      </c>
      <c r="E34" s="51"/>
      <c r="F34" s="51"/>
      <c r="G34" s="57">
        <f t="shared" si="0"/>
        <v>0</v>
      </c>
      <c r="H34" s="52"/>
      <c r="I34" s="20"/>
      <c r="J34" s="20"/>
    </row>
    <row r="35" spans="2:10" hidden="1" outlineLevel="2" x14ac:dyDescent="0.2">
      <c r="B35" s="113" t="s">
        <v>415</v>
      </c>
      <c r="C35" s="111" t="s">
        <v>3362</v>
      </c>
      <c r="D35" s="112" t="s">
        <v>3339</v>
      </c>
      <c r="E35" s="51"/>
      <c r="F35" s="51"/>
      <c r="G35" s="57">
        <f t="shared" si="0"/>
        <v>0</v>
      </c>
      <c r="H35" s="52"/>
      <c r="I35" s="20"/>
      <c r="J35" s="20"/>
    </row>
    <row r="36" spans="2:10" ht="12.75" hidden="1" customHeight="1" outlineLevel="1" collapsed="1" x14ac:dyDescent="0.2">
      <c r="B36" s="110" t="s">
        <v>416</v>
      </c>
      <c r="C36" s="115" t="s">
        <v>693</v>
      </c>
      <c r="D36" s="112" t="s">
        <v>3339</v>
      </c>
      <c r="E36" s="51"/>
      <c r="F36" s="51"/>
      <c r="G36" s="57">
        <f t="shared" si="0"/>
        <v>0</v>
      </c>
      <c r="H36" s="52"/>
      <c r="I36" s="20"/>
      <c r="J36" s="20"/>
    </row>
    <row r="37" spans="2:10" hidden="1" outlineLevel="2" x14ac:dyDescent="0.2">
      <c r="B37" s="113" t="s">
        <v>417</v>
      </c>
      <c r="C37" s="111" t="s">
        <v>690</v>
      </c>
      <c r="D37" s="112" t="s">
        <v>3339</v>
      </c>
      <c r="E37" s="51"/>
      <c r="F37" s="51"/>
      <c r="G37" s="57">
        <f t="shared" si="0"/>
        <v>0</v>
      </c>
      <c r="H37" s="52"/>
      <c r="I37" s="20"/>
      <c r="J37" s="20"/>
    </row>
    <row r="38" spans="2:10" ht="12.75" hidden="1" customHeight="1" outlineLevel="2" x14ac:dyDescent="0.2">
      <c r="B38" s="113" t="s">
        <v>418</v>
      </c>
      <c r="C38" s="111" t="s">
        <v>691</v>
      </c>
      <c r="D38" s="112" t="s">
        <v>3339</v>
      </c>
      <c r="E38" s="51"/>
      <c r="F38" s="51"/>
      <c r="G38" s="57">
        <f t="shared" si="0"/>
        <v>0</v>
      </c>
      <c r="H38" s="52"/>
      <c r="I38" s="20"/>
      <c r="J38" s="20"/>
    </row>
    <row r="39" spans="2:10" ht="12.75" hidden="1" customHeight="1" outlineLevel="2" x14ac:dyDescent="0.2">
      <c r="B39" s="113" t="s">
        <v>419</v>
      </c>
      <c r="C39" s="111" t="s">
        <v>692</v>
      </c>
      <c r="D39" s="112" t="s">
        <v>3339</v>
      </c>
      <c r="E39" s="51"/>
      <c r="F39" s="51"/>
      <c r="G39" s="57">
        <f t="shared" si="0"/>
        <v>0</v>
      </c>
      <c r="H39" s="52"/>
      <c r="I39" s="20"/>
      <c r="J39" s="20"/>
    </row>
    <row r="40" spans="2:10" hidden="1" outlineLevel="2" x14ac:dyDescent="0.2">
      <c r="B40" s="113" t="s">
        <v>420</v>
      </c>
      <c r="C40" s="111" t="s">
        <v>3362</v>
      </c>
      <c r="D40" s="112" t="s">
        <v>3339</v>
      </c>
      <c r="E40" s="51"/>
      <c r="F40" s="51"/>
      <c r="G40" s="57">
        <f t="shared" si="0"/>
        <v>0</v>
      </c>
      <c r="H40" s="52"/>
      <c r="I40" s="20"/>
      <c r="J40" s="20"/>
    </row>
    <row r="41" spans="2:10" ht="12.75" hidden="1" customHeight="1" outlineLevel="1" x14ac:dyDescent="0.2">
      <c r="B41" s="110" t="s">
        <v>421</v>
      </c>
      <c r="C41" s="504" t="s">
        <v>3952</v>
      </c>
      <c r="D41" s="112" t="s">
        <v>3339</v>
      </c>
      <c r="E41" s="51"/>
      <c r="F41" s="51"/>
      <c r="G41" s="57">
        <f t="shared" si="0"/>
        <v>0</v>
      </c>
      <c r="H41" s="52"/>
      <c r="I41" s="20"/>
      <c r="J41" s="20"/>
    </row>
    <row r="42" spans="2:10" hidden="1" outlineLevel="1" collapsed="1" x14ac:dyDescent="0.2">
      <c r="B42" s="110" t="s">
        <v>422</v>
      </c>
      <c r="C42" s="504" t="s">
        <v>3953</v>
      </c>
      <c r="D42" s="112" t="s">
        <v>3339</v>
      </c>
      <c r="E42" s="51"/>
      <c r="F42" s="51"/>
      <c r="G42" s="57">
        <f t="shared" si="0"/>
        <v>0</v>
      </c>
      <c r="H42" s="52"/>
      <c r="I42" s="20"/>
      <c r="J42" s="20"/>
    </row>
    <row r="43" spans="2:10" ht="27" hidden="1" outlineLevel="1" collapsed="1" x14ac:dyDescent="0.2">
      <c r="B43" s="110" t="s">
        <v>423</v>
      </c>
      <c r="C43" s="504" t="s">
        <v>4181</v>
      </c>
      <c r="D43" s="112" t="s">
        <v>3339</v>
      </c>
      <c r="E43" s="51"/>
      <c r="F43" s="51"/>
      <c r="G43" s="57">
        <f t="shared" si="0"/>
        <v>0</v>
      </c>
      <c r="H43" s="52"/>
      <c r="I43" s="20"/>
      <c r="J43" s="20"/>
    </row>
    <row r="44" spans="2:10" hidden="1" outlineLevel="4" x14ac:dyDescent="0.2">
      <c r="B44" s="110" t="s">
        <v>4182</v>
      </c>
      <c r="C44" s="504" t="s">
        <v>1218</v>
      </c>
      <c r="D44" s="112" t="s">
        <v>3339</v>
      </c>
      <c r="E44" s="51"/>
      <c r="F44" s="51"/>
      <c r="G44" s="57">
        <f t="shared" si="0"/>
        <v>0</v>
      </c>
      <c r="H44" s="52"/>
      <c r="I44" s="20"/>
      <c r="J44" s="20"/>
    </row>
    <row r="45" spans="2:10" ht="27" hidden="1" outlineLevel="4" x14ac:dyDescent="0.2">
      <c r="B45" s="110" t="s">
        <v>4183</v>
      </c>
      <c r="C45" s="504" t="s">
        <v>694</v>
      </c>
      <c r="D45" s="112" t="s">
        <v>3339</v>
      </c>
      <c r="E45" s="51"/>
      <c r="F45" s="51"/>
      <c r="G45" s="57">
        <f t="shared" si="0"/>
        <v>0</v>
      </c>
      <c r="H45" s="52"/>
      <c r="I45" s="20"/>
      <c r="J45" s="20"/>
    </row>
    <row r="46" spans="2:10" hidden="1" outlineLevel="4" x14ac:dyDescent="0.2">
      <c r="B46" s="110" t="s">
        <v>4184</v>
      </c>
      <c r="C46" s="504" t="s">
        <v>3954</v>
      </c>
      <c r="D46" s="112" t="s">
        <v>3339</v>
      </c>
      <c r="E46" s="51"/>
      <c r="F46" s="51"/>
      <c r="G46" s="57">
        <f t="shared" si="0"/>
        <v>0</v>
      </c>
      <c r="H46" s="52"/>
      <c r="I46" s="20"/>
      <c r="J46" s="20"/>
    </row>
    <row r="47" spans="2:10" ht="27" hidden="1" outlineLevel="4" x14ac:dyDescent="0.2">
      <c r="B47" s="110" t="s">
        <v>4185</v>
      </c>
      <c r="C47" s="504" t="s">
        <v>3955</v>
      </c>
      <c r="D47" s="112" t="s">
        <v>3339</v>
      </c>
      <c r="E47" s="51"/>
      <c r="F47" s="51"/>
      <c r="G47" s="57">
        <f t="shared" si="0"/>
        <v>0</v>
      </c>
      <c r="H47" s="52"/>
      <c r="I47" s="20"/>
      <c r="J47" s="20"/>
    </row>
    <row r="48" spans="2:10" s="104" customFormat="1" x14ac:dyDescent="0.2">
      <c r="B48" s="117"/>
      <c r="C48" s="100"/>
      <c r="D48" s="101"/>
      <c r="E48" s="101"/>
      <c r="F48" s="101"/>
      <c r="G48" s="102"/>
      <c r="H48" s="102"/>
      <c r="I48" s="103"/>
      <c r="J48" s="103"/>
    </row>
    <row r="49" spans="2:10" collapsed="1" x14ac:dyDescent="0.2">
      <c r="B49" s="107" t="s">
        <v>405</v>
      </c>
      <c r="C49" s="506" t="s">
        <v>3207</v>
      </c>
      <c r="D49" s="55" t="s">
        <v>3340</v>
      </c>
      <c r="E49" s="108"/>
      <c r="F49" s="56">
        <f>Sammendrag!E$49</f>
        <v>0</v>
      </c>
      <c r="G49" s="57">
        <f t="shared" si="0"/>
        <v>0</v>
      </c>
      <c r="H49" s="57">
        <f>SUM(G49:G59)</f>
        <v>0</v>
      </c>
      <c r="I49" s="20"/>
      <c r="J49" s="20"/>
    </row>
    <row r="50" spans="2:10" hidden="1" outlineLevel="1" x14ac:dyDescent="0.2">
      <c r="B50" s="110" t="s">
        <v>424</v>
      </c>
      <c r="C50" s="505" t="s">
        <v>3921</v>
      </c>
      <c r="D50" s="112" t="s">
        <v>3339</v>
      </c>
      <c r="E50" s="51"/>
      <c r="F50" s="51"/>
      <c r="G50" s="57">
        <f t="shared" si="0"/>
        <v>0</v>
      </c>
      <c r="H50" s="52"/>
      <c r="I50" s="20"/>
      <c r="J50" s="20"/>
    </row>
    <row r="51" spans="2:10" hidden="1" outlineLevel="1" x14ac:dyDescent="0.2">
      <c r="B51" s="110" t="s">
        <v>4186</v>
      </c>
      <c r="C51" s="505" t="s">
        <v>3922</v>
      </c>
      <c r="D51" s="112" t="s">
        <v>3339</v>
      </c>
      <c r="E51" s="51"/>
      <c r="F51" s="51"/>
      <c r="G51" s="57">
        <f t="shared" si="0"/>
        <v>0</v>
      </c>
      <c r="H51" s="52"/>
      <c r="I51" s="20"/>
      <c r="J51" s="20"/>
    </row>
    <row r="52" spans="2:10" ht="12.75" hidden="1" customHeight="1" outlineLevel="1" x14ac:dyDescent="0.2">
      <c r="B52" s="110" t="s">
        <v>425</v>
      </c>
      <c r="C52" s="505" t="s">
        <v>1559</v>
      </c>
      <c r="D52" s="112" t="s">
        <v>3339</v>
      </c>
      <c r="E52" s="51"/>
      <c r="F52" s="51"/>
      <c r="G52" s="57">
        <f t="shared" si="0"/>
        <v>0</v>
      </c>
      <c r="H52" s="52"/>
      <c r="I52" s="20"/>
      <c r="J52" s="20"/>
    </row>
    <row r="53" spans="2:10" ht="12.75" hidden="1" customHeight="1" outlineLevel="1" x14ac:dyDescent="0.2">
      <c r="B53" s="110" t="s">
        <v>426</v>
      </c>
      <c r="C53" s="504" t="s">
        <v>3923</v>
      </c>
      <c r="D53" s="112" t="s">
        <v>3339</v>
      </c>
      <c r="E53" s="51"/>
      <c r="F53" s="51"/>
      <c r="G53" s="57">
        <f t="shared" si="0"/>
        <v>0</v>
      </c>
      <c r="H53" s="52"/>
      <c r="I53" s="20"/>
      <c r="J53" s="20"/>
    </row>
    <row r="54" spans="2:10" hidden="1" outlineLevel="1" x14ac:dyDescent="0.2">
      <c r="B54" s="110" t="s">
        <v>427</v>
      </c>
      <c r="C54" s="504" t="s">
        <v>3924</v>
      </c>
      <c r="D54" s="112" t="s">
        <v>3339</v>
      </c>
      <c r="E54" s="51"/>
      <c r="F54" s="51"/>
      <c r="G54" s="57">
        <f t="shared" si="0"/>
        <v>0</v>
      </c>
      <c r="H54" s="52"/>
      <c r="I54" s="20"/>
      <c r="J54" s="20"/>
    </row>
    <row r="55" spans="2:10" ht="27" hidden="1" outlineLevel="1" x14ac:dyDescent="0.2">
      <c r="B55" s="110" t="s">
        <v>428</v>
      </c>
      <c r="C55" s="504" t="s">
        <v>1558</v>
      </c>
      <c r="D55" s="112" t="s">
        <v>3339</v>
      </c>
      <c r="E55" s="51"/>
      <c r="F55" s="51"/>
      <c r="G55" s="57">
        <f t="shared" si="0"/>
        <v>0</v>
      </c>
      <c r="H55" s="52"/>
      <c r="I55" s="20"/>
      <c r="J55" s="20"/>
    </row>
    <row r="56" spans="2:10" hidden="1" outlineLevel="1" x14ac:dyDescent="0.2">
      <c r="B56" s="114" t="s">
        <v>429</v>
      </c>
      <c r="C56" s="504" t="s">
        <v>4187</v>
      </c>
      <c r="D56" s="112" t="s">
        <v>3339</v>
      </c>
      <c r="E56" s="51"/>
      <c r="F56" s="51"/>
      <c r="G56" s="57">
        <f t="shared" si="0"/>
        <v>0</v>
      </c>
      <c r="H56" s="52"/>
      <c r="I56" s="20"/>
      <c r="J56" s="20"/>
    </row>
    <row r="57" spans="2:10" hidden="1" outlineLevel="1" x14ac:dyDescent="0.2">
      <c r="B57" s="114" t="s">
        <v>4188</v>
      </c>
      <c r="C57" s="504" t="s">
        <v>3956</v>
      </c>
      <c r="D57" s="112" t="s">
        <v>3339</v>
      </c>
      <c r="E57" s="51"/>
      <c r="F57" s="51"/>
      <c r="G57" s="57">
        <f t="shared" si="0"/>
        <v>0</v>
      </c>
      <c r="H57" s="52"/>
      <c r="I57" s="20"/>
      <c r="J57" s="20"/>
    </row>
    <row r="58" spans="2:10" hidden="1" outlineLevel="1" collapsed="1" x14ac:dyDescent="0.2">
      <c r="B58" s="110" t="s">
        <v>430</v>
      </c>
      <c r="C58" s="111" t="s">
        <v>3341</v>
      </c>
      <c r="D58" s="112" t="s">
        <v>3339</v>
      </c>
      <c r="E58" s="51"/>
      <c r="F58" s="51"/>
      <c r="G58" s="57">
        <f t="shared" si="0"/>
        <v>0</v>
      </c>
      <c r="H58" s="52"/>
      <c r="I58" s="20"/>
      <c r="J58" s="20"/>
    </row>
    <row r="59" spans="2:10" ht="12.75" hidden="1" customHeight="1" outlineLevel="2" x14ac:dyDescent="0.2">
      <c r="B59" s="113" t="s">
        <v>431</v>
      </c>
      <c r="C59" s="111" t="s">
        <v>3341</v>
      </c>
      <c r="D59" s="112" t="s">
        <v>3339</v>
      </c>
      <c r="E59" s="51"/>
      <c r="F59" s="51"/>
      <c r="G59" s="57">
        <f t="shared" si="0"/>
        <v>0</v>
      </c>
      <c r="H59" s="52"/>
      <c r="I59" s="20"/>
      <c r="J59" s="20"/>
    </row>
    <row r="60" spans="2:10" s="104" customFormat="1" x14ac:dyDescent="0.2">
      <c r="B60" s="118"/>
      <c r="C60" s="119"/>
      <c r="D60" s="120"/>
      <c r="E60" s="121"/>
      <c r="F60" s="122"/>
      <c r="G60" s="123"/>
      <c r="H60" s="123"/>
      <c r="I60" s="103"/>
      <c r="J60" s="103"/>
    </row>
    <row r="61" spans="2:10" ht="12.75" customHeight="1" collapsed="1" x14ac:dyDescent="0.2">
      <c r="B61" s="124" t="s">
        <v>3175</v>
      </c>
      <c r="C61" s="506" t="s">
        <v>3208</v>
      </c>
      <c r="D61" s="55" t="s">
        <v>3339</v>
      </c>
      <c r="E61" s="56"/>
      <c r="F61" s="56"/>
      <c r="G61" s="57">
        <f t="shared" si="0"/>
        <v>0</v>
      </c>
      <c r="H61" s="57">
        <f>SUM(G61:G63)</f>
        <v>0</v>
      </c>
      <c r="I61" s="20"/>
      <c r="J61" s="20"/>
    </row>
    <row r="62" spans="2:10" hidden="1" outlineLevel="1" x14ac:dyDescent="0.2">
      <c r="B62" s="125" t="s">
        <v>3206</v>
      </c>
      <c r="C62" s="507" t="s">
        <v>3957</v>
      </c>
      <c r="D62" s="55" t="s">
        <v>3339</v>
      </c>
      <c r="E62" s="56"/>
      <c r="F62" s="56"/>
      <c r="G62" s="57">
        <f>E62*F62</f>
        <v>0</v>
      </c>
      <c r="H62" s="57"/>
      <c r="I62" s="20"/>
      <c r="J62" s="20"/>
    </row>
    <row r="63" spans="2:10" hidden="1" outlineLevel="1" x14ac:dyDescent="0.2">
      <c r="B63" s="110" t="s">
        <v>4189</v>
      </c>
      <c r="C63" s="505" t="s">
        <v>3958</v>
      </c>
      <c r="D63" s="112" t="s">
        <v>3339</v>
      </c>
      <c r="E63" s="51"/>
      <c r="F63" s="51"/>
      <c r="G63" s="57">
        <f t="shared" si="0"/>
        <v>0</v>
      </c>
      <c r="H63" s="52"/>
      <c r="I63" s="20"/>
      <c r="J63" s="20"/>
    </row>
    <row r="64" spans="2:10" ht="27" hidden="1" outlineLevel="1" x14ac:dyDescent="0.2">
      <c r="B64" s="110" t="s">
        <v>4190</v>
      </c>
      <c r="C64" s="417" t="s">
        <v>3959</v>
      </c>
      <c r="D64" s="112" t="s">
        <v>3339</v>
      </c>
      <c r="E64" s="51"/>
      <c r="F64" s="51"/>
      <c r="G64" s="57">
        <f t="shared" si="0"/>
        <v>0</v>
      </c>
      <c r="H64" s="52"/>
      <c r="I64" s="20"/>
      <c r="J64" s="20"/>
    </row>
    <row r="65" spans="2:10" hidden="1" outlineLevel="1" x14ac:dyDescent="0.2">
      <c r="B65" s="129" t="s">
        <v>4191</v>
      </c>
      <c r="C65" s="417" t="s">
        <v>3960</v>
      </c>
      <c r="D65" s="112" t="s">
        <v>3339</v>
      </c>
      <c r="E65" s="51"/>
      <c r="F65" s="51"/>
      <c r="G65" s="57">
        <f t="shared" si="0"/>
        <v>0</v>
      </c>
      <c r="H65" s="52"/>
      <c r="I65" s="20"/>
      <c r="J65" s="20"/>
    </row>
    <row r="66" spans="2:10" hidden="1" outlineLevel="1" x14ac:dyDescent="0.2">
      <c r="B66" s="129" t="s">
        <v>4192</v>
      </c>
      <c r="C66" s="417" t="s">
        <v>3961</v>
      </c>
      <c r="D66" s="112" t="s">
        <v>3339</v>
      </c>
      <c r="E66" s="51"/>
      <c r="F66" s="51"/>
      <c r="G66" s="57">
        <f t="shared" si="0"/>
        <v>0</v>
      </c>
      <c r="H66" s="52"/>
      <c r="I66" s="20"/>
      <c r="J66" s="20"/>
    </row>
    <row r="67" spans="2:10" hidden="1" outlineLevel="1" x14ac:dyDescent="0.2">
      <c r="B67" s="129" t="s">
        <v>4193</v>
      </c>
      <c r="C67" s="417" t="s">
        <v>3962</v>
      </c>
      <c r="D67" s="112" t="s">
        <v>3339</v>
      </c>
      <c r="E67" s="51"/>
      <c r="F67" s="51"/>
      <c r="G67" s="57">
        <f t="shared" si="0"/>
        <v>0</v>
      </c>
      <c r="H67" s="52"/>
      <c r="I67" s="20"/>
      <c r="J67" s="20"/>
    </row>
    <row r="68" spans="2:10" hidden="1" outlineLevel="1" x14ac:dyDescent="0.2">
      <c r="B68" s="129" t="s">
        <v>4194</v>
      </c>
      <c r="C68" s="417" t="s">
        <v>1576</v>
      </c>
      <c r="D68" s="112" t="s">
        <v>3339</v>
      </c>
      <c r="E68" s="51"/>
      <c r="F68" s="51"/>
      <c r="G68" s="57">
        <f t="shared" si="0"/>
        <v>0</v>
      </c>
      <c r="H68" s="52"/>
      <c r="I68" s="20"/>
      <c r="J68" s="20"/>
    </row>
    <row r="69" spans="2:10" hidden="1" outlineLevel="1" x14ac:dyDescent="0.2">
      <c r="B69" s="129" t="s">
        <v>4195</v>
      </c>
      <c r="C69" s="417" t="s">
        <v>3341</v>
      </c>
      <c r="D69" s="112" t="s">
        <v>3339</v>
      </c>
      <c r="E69" s="51"/>
      <c r="F69" s="51"/>
      <c r="G69" s="57">
        <f t="shared" si="0"/>
        <v>0</v>
      </c>
      <c r="H69" s="52"/>
      <c r="I69" s="20"/>
      <c r="J69" s="20"/>
    </row>
    <row r="70" spans="2:10" hidden="1" outlineLevel="1" x14ac:dyDescent="0.2">
      <c r="B70" s="129"/>
      <c r="C70" s="416"/>
      <c r="D70" s="112"/>
      <c r="E70" s="51"/>
      <c r="F70" s="51"/>
      <c r="G70" s="57"/>
      <c r="H70" s="52"/>
      <c r="I70" s="20"/>
      <c r="J70" s="20"/>
    </row>
    <row r="71" spans="2:10" s="104" customFormat="1" x14ac:dyDescent="0.2">
      <c r="B71" s="118"/>
      <c r="C71" s="119"/>
      <c r="D71" s="120"/>
      <c r="E71" s="121"/>
      <c r="F71" s="122"/>
      <c r="G71" s="123"/>
      <c r="H71" s="123"/>
      <c r="I71" s="103"/>
      <c r="J71" s="103"/>
    </row>
    <row r="72" spans="2:10" x14ac:dyDescent="0.2">
      <c r="B72" s="124" t="s">
        <v>432</v>
      </c>
      <c r="C72" s="506" t="s">
        <v>3369</v>
      </c>
      <c r="D72" s="55" t="s">
        <v>3339</v>
      </c>
      <c r="E72" s="56"/>
      <c r="F72" s="56"/>
      <c r="G72" s="57">
        <f t="shared" si="0"/>
        <v>0</v>
      </c>
      <c r="H72" s="57">
        <f>SUM(G72:G81)</f>
        <v>0</v>
      </c>
      <c r="I72" s="20"/>
      <c r="J72" s="20"/>
    </row>
    <row r="73" spans="2:10" collapsed="1" x14ac:dyDescent="0.2">
      <c r="B73" s="125" t="s">
        <v>3205</v>
      </c>
      <c r="C73" s="507" t="s">
        <v>4196</v>
      </c>
      <c r="D73" s="55" t="s">
        <v>3339</v>
      </c>
      <c r="E73" s="56"/>
      <c r="F73" s="56"/>
      <c r="G73" s="57">
        <f t="shared" si="0"/>
        <v>0</v>
      </c>
      <c r="H73" s="57"/>
      <c r="I73" s="20"/>
      <c r="J73" s="20"/>
    </row>
    <row r="74" spans="2:10" ht="12.75" hidden="1" customHeight="1" outlineLevel="1" x14ac:dyDescent="0.2">
      <c r="B74" s="125" t="s">
        <v>4197</v>
      </c>
      <c r="C74" s="505" t="s">
        <v>4198</v>
      </c>
      <c r="D74" s="112" t="s">
        <v>3339</v>
      </c>
      <c r="E74" s="51"/>
      <c r="F74" s="51"/>
      <c r="G74" s="57">
        <f>E74*F74</f>
        <v>0</v>
      </c>
      <c r="H74" s="52"/>
      <c r="I74" s="20"/>
      <c r="J74" s="20"/>
    </row>
    <row r="75" spans="2:10" hidden="1" outlineLevel="1" x14ac:dyDescent="0.2">
      <c r="B75" s="125" t="s">
        <v>4200</v>
      </c>
      <c r="C75" s="505" t="s">
        <v>4199</v>
      </c>
      <c r="D75" s="112" t="s">
        <v>3339</v>
      </c>
      <c r="E75" s="51"/>
      <c r="F75" s="51"/>
      <c r="G75" s="57">
        <f>E75*F75</f>
        <v>0</v>
      </c>
      <c r="H75" s="52"/>
      <c r="I75" s="20"/>
      <c r="J75" s="20"/>
    </row>
    <row r="76" spans="2:10" hidden="1" outlineLevel="1" x14ac:dyDescent="0.2">
      <c r="B76" s="125" t="s">
        <v>4201</v>
      </c>
      <c r="C76" s="505" t="s">
        <v>4202</v>
      </c>
      <c r="D76" s="112" t="s">
        <v>3339</v>
      </c>
      <c r="E76" s="51"/>
      <c r="F76" s="51"/>
      <c r="G76" s="57">
        <f>E76*F76</f>
        <v>0</v>
      </c>
      <c r="H76" s="52"/>
      <c r="I76" s="20"/>
      <c r="J76" s="20"/>
    </row>
    <row r="77" spans="2:10" hidden="1" outlineLevel="1" x14ac:dyDescent="0.2">
      <c r="B77" s="125" t="s">
        <v>4203</v>
      </c>
      <c r="C77" s="505" t="s">
        <v>4207</v>
      </c>
      <c r="D77" s="112" t="s">
        <v>3339</v>
      </c>
      <c r="E77" s="51"/>
      <c r="F77" s="51"/>
      <c r="G77" s="57">
        <f>E77*F77</f>
        <v>0</v>
      </c>
      <c r="H77" s="52"/>
      <c r="I77" s="20"/>
      <c r="J77" s="20"/>
    </row>
    <row r="78" spans="2:10" hidden="1" outlineLevel="1" x14ac:dyDescent="0.2">
      <c r="B78" s="125" t="s">
        <v>4204</v>
      </c>
      <c r="C78" s="505" t="s">
        <v>4205</v>
      </c>
      <c r="D78" s="112" t="s">
        <v>3339</v>
      </c>
      <c r="E78" s="51"/>
      <c r="F78" s="51"/>
      <c r="G78" s="57">
        <f>E78*F78</f>
        <v>0</v>
      </c>
      <c r="H78" s="52"/>
      <c r="I78" s="20"/>
      <c r="J78" s="20"/>
    </row>
    <row r="79" spans="2:10" hidden="1" outlineLevel="1" collapsed="1" x14ac:dyDescent="0.2">
      <c r="B79" s="110" t="s">
        <v>433</v>
      </c>
      <c r="C79" s="111" t="s">
        <v>3362</v>
      </c>
      <c r="D79" s="112" t="s">
        <v>3339</v>
      </c>
      <c r="E79" s="51"/>
      <c r="F79" s="51"/>
      <c r="G79" s="57">
        <f t="shared" si="0"/>
        <v>0</v>
      </c>
      <c r="H79" s="52"/>
      <c r="I79" s="20"/>
      <c r="J79" s="20"/>
    </row>
    <row r="80" spans="2:10" ht="12.75" hidden="1" customHeight="1" outlineLevel="2" x14ac:dyDescent="0.2">
      <c r="B80" s="113" t="s">
        <v>434</v>
      </c>
      <c r="C80" s="111" t="s">
        <v>3341</v>
      </c>
      <c r="D80" s="112" t="s">
        <v>3339</v>
      </c>
      <c r="E80" s="51"/>
      <c r="F80" s="51"/>
      <c r="G80" s="57">
        <f t="shared" si="0"/>
        <v>0</v>
      </c>
      <c r="H80" s="52"/>
      <c r="I80" s="20"/>
      <c r="J80" s="20"/>
    </row>
    <row r="81" spans="2:10" hidden="1" outlineLevel="2" x14ac:dyDescent="0.2">
      <c r="B81" s="113" t="s">
        <v>435</v>
      </c>
      <c r="C81" s="111" t="s">
        <v>3362</v>
      </c>
      <c r="D81" s="112" t="s">
        <v>3339</v>
      </c>
      <c r="E81" s="51"/>
      <c r="F81" s="51"/>
      <c r="G81" s="57">
        <f t="shared" si="0"/>
        <v>0</v>
      </c>
      <c r="H81" s="52"/>
      <c r="I81" s="20"/>
      <c r="J81" s="20"/>
    </row>
    <row r="82" spans="2:10" s="104" customFormat="1" x14ac:dyDescent="0.2">
      <c r="B82" s="118"/>
      <c r="C82" s="119"/>
      <c r="D82" s="120"/>
      <c r="E82" s="121"/>
      <c r="F82" s="122"/>
      <c r="G82" s="123"/>
      <c r="H82" s="123"/>
      <c r="I82" s="103"/>
      <c r="J82" s="103"/>
    </row>
    <row r="83" spans="2:10" collapsed="1" x14ac:dyDescent="0.2">
      <c r="B83" s="126" t="s">
        <v>436</v>
      </c>
      <c r="C83" s="508" t="s">
        <v>3963</v>
      </c>
      <c r="D83" s="55" t="s">
        <v>3339</v>
      </c>
      <c r="E83" s="56"/>
      <c r="F83" s="56"/>
      <c r="G83" s="57">
        <f t="shared" ref="G83:G89" si="2">E83*F83</f>
        <v>0</v>
      </c>
      <c r="H83" s="57">
        <f>SUM(G83:G89)</f>
        <v>0</v>
      </c>
      <c r="I83" s="20"/>
      <c r="J83" s="20"/>
    </row>
    <row r="84" spans="2:10" hidden="1" outlineLevel="1" x14ac:dyDescent="0.2">
      <c r="B84" s="110" t="s">
        <v>437</v>
      </c>
      <c r="C84" s="505" t="s">
        <v>4206</v>
      </c>
      <c r="D84" s="112" t="s">
        <v>3339</v>
      </c>
      <c r="E84" s="51"/>
      <c r="F84" s="51"/>
      <c r="G84" s="57">
        <f t="shared" si="2"/>
        <v>0</v>
      </c>
      <c r="H84" s="52"/>
      <c r="I84" s="20"/>
      <c r="J84" s="20"/>
    </row>
    <row r="85" spans="2:10" ht="12.75" hidden="1" customHeight="1" outlineLevel="1" x14ac:dyDescent="0.2">
      <c r="B85" s="110" t="s">
        <v>438</v>
      </c>
      <c r="C85" s="505" t="s">
        <v>4208</v>
      </c>
      <c r="D85" s="112" t="s">
        <v>3339</v>
      </c>
      <c r="E85" s="51"/>
      <c r="F85" s="51"/>
      <c r="G85" s="57">
        <f>E85*F85</f>
        <v>0</v>
      </c>
      <c r="H85" s="52"/>
      <c r="I85" s="20"/>
      <c r="J85" s="20"/>
    </row>
    <row r="86" spans="2:10" ht="27" hidden="1" outlineLevel="1" x14ac:dyDescent="0.2">
      <c r="B86" s="110" t="s">
        <v>439</v>
      </c>
      <c r="C86" s="504" t="s">
        <v>3964</v>
      </c>
      <c r="D86" s="112" t="s">
        <v>3339</v>
      </c>
      <c r="E86" s="51"/>
      <c r="F86" s="51"/>
      <c r="G86" s="57">
        <f t="shared" si="2"/>
        <v>0</v>
      </c>
      <c r="H86" s="52"/>
      <c r="I86" s="20"/>
      <c r="J86" s="20"/>
    </row>
    <row r="87" spans="2:10" ht="27" hidden="1" outlineLevel="1" x14ac:dyDescent="0.2">
      <c r="B87" s="110" t="s">
        <v>4209</v>
      </c>
      <c r="C87" s="504" t="s">
        <v>3965</v>
      </c>
      <c r="D87" s="112" t="s">
        <v>3339</v>
      </c>
      <c r="E87" s="51"/>
      <c r="F87" s="51"/>
      <c r="G87" s="57">
        <f t="shared" si="2"/>
        <v>0</v>
      </c>
      <c r="H87" s="52"/>
      <c r="I87" s="20"/>
      <c r="J87" s="20"/>
    </row>
    <row r="88" spans="2:10" hidden="1" outlineLevel="1" x14ac:dyDescent="0.2">
      <c r="B88" s="110" t="s">
        <v>4210</v>
      </c>
      <c r="C88" s="504" t="s">
        <v>3966</v>
      </c>
      <c r="D88" s="112" t="s">
        <v>3339</v>
      </c>
      <c r="E88" s="51"/>
      <c r="F88" s="51"/>
      <c r="G88" s="57">
        <f t="shared" si="2"/>
        <v>0</v>
      </c>
      <c r="H88" s="52"/>
      <c r="I88" s="20"/>
      <c r="J88" s="20"/>
    </row>
    <row r="89" spans="2:10" hidden="1" outlineLevel="1" x14ac:dyDescent="0.2">
      <c r="B89" s="110" t="s">
        <v>440</v>
      </c>
      <c r="C89" s="111" t="s">
        <v>3362</v>
      </c>
      <c r="D89" s="112" t="s">
        <v>3339</v>
      </c>
      <c r="E89" s="51"/>
      <c r="F89" s="51"/>
      <c r="G89" s="57">
        <f t="shared" si="2"/>
        <v>0</v>
      </c>
      <c r="H89" s="52"/>
      <c r="I89" s="20"/>
      <c r="J89" s="20"/>
    </row>
    <row r="90" spans="2:10" s="104" customFormat="1" x14ac:dyDescent="0.2">
      <c r="B90" s="118"/>
      <c r="C90" s="119"/>
      <c r="D90" s="120"/>
      <c r="E90" s="121"/>
      <c r="F90" s="122"/>
      <c r="G90" s="123"/>
      <c r="H90" s="123"/>
      <c r="I90" s="103"/>
      <c r="J90" s="103"/>
    </row>
    <row r="91" spans="2:10" ht="27" collapsed="1" x14ac:dyDescent="0.2">
      <c r="B91" s="126" t="s">
        <v>441</v>
      </c>
      <c r="C91" s="127" t="s">
        <v>3177</v>
      </c>
      <c r="D91" s="55" t="s">
        <v>3339</v>
      </c>
      <c r="E91" s="56"/>
      <c r="F91" s="56"/>
      <c r="G91" s="57">
        <f t="shared" ref="G91:G144" si="3">E91*F91</f>
        <v>0</v>
      </c>
      <c r="H91" s="57">
        <f>SUM(G91:G144)</f>
        <v>0</v>
      </c>
      <c r="I91" s="20"/>
      <c r="J91" s="20"/>
    </row>
    <row r="92" spans="2:10" hidden="1" outlineLevel="1" x14ac:dyDescent="0.2">
      <c r="B92" s="110" t="s">
        <v>442</v>
      </c>
      <c r="C92" s="111" t="s">
        <v>3211</v>
      </c>
      <c r="D92" s="112" t="s">
        <v>1685</v>
      </c>
      <c r="E92" s="51"/>
      <c r="F92" s="51"/>
      <c r="G92" s="52">
        <f t="shared" si="3"/>
        <v>0</v>
      </c>
      <c r="H92" s="52"/>
      <c r="I92" s="20"/>
      <c r="J92" s="20"/>
    </row>
    <row r="93" spans="2:10" ht="12.75" hidden="1" customHeight="1" outlineLevel="2" x14ac:dyDescent="0.2">
      <c r="B93" s="113" t="s">
        <v>3131</v>
      </c>
      <c r="C93" s="111" t="s">
        <v>2041</v>
      </c>
      <c r="D93" s="112" t="s">
        <v>1685</v>
      </c>
      <c r="E93" s="51"/>
      <c r="F93" s="51"/>
      <c r="G93" s="52">
        <f t="shared" si="3"/>
        <v>0</v>
      </c>
      <c r="H93" s="52"/>
      <c r="I93" s="20"/>
      <c r="J93" s="20"/>
    </row>
    <row r="94" spans="2:10" ht="12.75" hidden="1" customHeight="1" outlineLevel="2" x14ac:dyDescent="0.2">
      <c r="B94" s="113" t="s">
        <v>3132</v>
      </c>
      <c r="C94" s="115" t="s">
        <v>2042</v>
      </c>
      <c r="D94" s="112" t="s">
        <v>1685</v>
      </c>
      <c r="E94" s="51"/>
      <c r="F94" s="51"/>
      <c r="G94" s="52">
        <f t="shared" si="3"/>
        <v>0</v>
      </c>
      <c r="H94" s="52"/>
      <c r="I94" s="20"/>
      <c r="J94" s="20"/>
    </row>
    <row r="95" spans="2:10" ht="12.75" hidden="1" customHeight="1" outlineLevel="2" x14ac:dyDescent="0.2">
      <c r="B95" s="113" t="s">
        <v>3133</v>
      </c>
      <c r="C95" s="111" t="s">
        <v>1172</v>
      </c>
      <c r="D95" s="112" t="s">
        <v>1685</v>
      </c>
      <c r="E95" s="51"/>
      <c r="F95" s="51"/>
      <c r="G95" s="52">
        <f t="shared" si="3"/>
        <v>0</v>
      </c>
      <c r="H95" s="52"/>
      <c r="I95" s="20"/>
      <c r="J95" s="20"/>
    </row>
    <row r="96" spans="2:10" hidden="1" outlineLevel="2" x14ac:dyDescent="0.2">
      <c r="B96" s="113" t="s">
        <v>3134</v>
      </c>
      <c r="C96" s="111" t="s">
        <v>1173</v>
      </c>
      <c r="D96" s="112" t="s">
        <v>1685</v>
      </c>
      <c r="E96" s="51"/>
      <c r="F96" s="51"/>
      <c r="G96" s="52">
        <f t="shared" si="3"/>
        <v>0</v>
      </c>
      <c r="H96" s="52"/>
      <c r="I96" s="20"/>
      <c r="J96" s="20"/>
    </row>
    <row r="97" spans="2:10" hidden="1" outlineLevel="2" x14ac:dyDescent="0.2">
      <c r="B97" s="113" t="s">
        <v>3135</v>
      </c>
      <c r="C97" s="111" t="s">
        <v>1174</v>
      </c>
      <c r="D97" s="112" t="s">
        <v>1685</v>
      </c>
      <c r="E97" s="51"/>
      <c r="F97" s="51"/>
      <c r="G97" s="52">
        <f t="shared" si="3"/>
        <v>0</v>
      </c>
      <c r="H97" s="52"/>
      <c r="I97" s="20"/>
      <c r="J97" s="20"/>
    </row>
    <row r="98" spans="2:10" ht="12.75" hidden="1" customHeight="1" outlineLevel="2" x14ac:dyDescent="0.2">
      <c r="B98" s="113" t="s">
        <v>3136</v>
      </c>
      <c r="C98" s="111" t="s">
        <v>3362</v>
      </c>
      <c r="D98" s="112" t="s">
        <v>3339</v>
      </c>
      <c r="E98" s="51"/>
      <c r="F98" s="51"/>
      <c r="G98" s="52">
        <f t="shared" si="3"/>
        <v>0</v>
      </c>
      <c r="H98" s="52"/>
      <c r="I98" s="20"/>
      <c r="J98" s="20"/>
    </row>
    <row r="99" spans="2:10" ht="12.75" hidden="1" customHeight="1" outlineLevel="1" x14ac:dyDescent="0.2">
      <c r="B99" s="110" t="s">
        <v>443</v>
      </c>
      <c r="C99" s="111" t="s">
        <v>3124</v>
      </c>
      <c r="D99" s="112" t="s">
        <v>814</v>
      </c>
      <c r="E99" s="51"/>
      <c r="F99" s="51"/>
      <c r="G99" s="52">
        <f t="shared" si="3"/>
        <v>0</v>
      </c>
      <c r="H99" s="52"/>
      <c r="I99" s="20"/>
      <c r="J99" s="20"/>
    </row>
    <row r="100" spans="2:10" ht="12.75" hidden="1" customHeight="1" outlineLevel="2" x14ac:dyDescent="0.2">
      <c r="B100" s="116" t="s">
        <v>3137</v>
      </c>
      <c r="C100" s="115" t="s">
        <v>723</v>
      </c>
      <c r="D100" s="112" t="s">
        <v>814</v>
      </c>
      <c r="E100" s="51"/>
      <c r="F100" s="51"/>
      <c r="G100" s="52">
        <f t="shared" si="3"/>
        <v>0</v>
      </c>
      <c r="H100" s="52"/>
      <c r="I100" s="20"/>
      <c r="J100" s="20"/>
    </row>
    <row r="101" spans="2:10" ht="12.75" hidden="1" customHeight="1" outlineLevel="2" x14ac:dyDescent="0.2">
      <c r="B101" s="116" t="s">
        <v>3138</v>
      </c>
      <c r="C101" s="115" t="s">
        <v>724</v>
      </c>
      <c r="D101" s="112" t="s">
        <v>814</v>
      </c>
      <c r="E101" s="51"/>
      <c r="F101" s="51"/>
      <c r="G101" s="52">
        <f t="shared" si="3"/>
        <v>0</v>
      </c>
      <c r="H101" s="52"/>
      <c r="I101" s="20"/>
      <c r="J101" s="20"/>
    </row>
    <row r="102" spans="2:10" ht="12.75" hidden="1" customHeight="1" outlineLevel="2" x14ac:dyDescent="0.2">
      <c r="B102" s="116" t="s">
        <v>3139</v>
      </c>
      <c r="C102" s="115" t="s">
        <v>725</v>
      </c>
      <c r="D102" s="112" t="s">
        <v>814</v>
      </c>
      <c r="E102" s="51"/>
      <c r="F102" s="51"/>
      <c r="G102" s="52">
        <f t="shared" si="3"/>
        <v>0</v>
      </c>
      <c r="H102" s="52"/>
      <c r="I102" s="20"/>
      <c r="J102" s="20"/>
    </row>
    <row r="103" spans="2:10" ht="12.75" hidden="1" customHeight="1" outlineLevel="2" x14ac:dyDescent="0.2">
      <c r="B103" s="116" t="s">
        <v>3140</v>
      </c>
      <c r="C103" s="115" t="s">
        <v>726</v>
      </c>
      <c r="D103" s="112" t="s">
        <v>814</v>
      </c>
      <c r="E103" s="51"/>
      <c r="F103" s="51"/>
      <c r="G103" s="52">
        <f t="shared" si="3"/>
        <v>0</v>
      </c>
      <c r="H103" s="52"/>
      <c r="I103" s="20"/>
      <c r="J103" s="20"/>
    </row>
    <row r="104" spans="2:10" ht="12.75" hidden="1" customHeight="1" outlineLevel="2" x14ac:dyDescent="0.2">
      <c r="B104" s="116" t="s">
        <v>3141</v>
      </c>
      <c r="C104" s="115" t="s">
        <v>727</v>
      </c>
      <c r="D104" s="112" t="s">
        <v>814</v>
      </c>
      <c r="E104" s="51"/>
      <c r="F104" s="51"/>
      <c r="G104" s="52">
        <f t="shared" si="3"/>
        <v>0</v>
      </c>
      <c r="H104" s="52"/>
      <c r="I104" s="20"/>
      <c r="J104" s="20"/>
    </row>
    <row r="105" spans="2:10" ht="12.75" hidden="1" customHeight="1" outlineLevel="2" x14ac:dyDescent="0.2">
      <c r="B105" s="116" t="s">
        <v>3142</v>
      </c>
      <c r="C105" s="115" t="s">
        <v>728</v>
      </c>
      <c r="D105" s="112" t="s">
        <v>814</v>
      </c>
      <c r="E105" s="51"/>
      <c r="F105" s="51"/>
      <c r="G105" s="52">
        <f t="shared" si="3"/>
        <v>0</v>
      </c>
      <c r="H105" s="52"/>
      <c r="I105" s="20"/>
      <c r="J105" s="20"/>
    </row>
    <row r="106" spans="2:10" hidden="1" outlineLevel="2" x14ac:dyDescent="0.2">
      <c r="B106" s="116" t="s">
        <v>3143</v>
      </c>
      <c r="C106" s="115" t="s">
        <v>729</v>
      </c>
      <c r="D106" s="112" t="s">
        <v>814</v>
      </c>
      <c r="E106" s="51"/>
      <c r="F106" s="51"/>
      <c r="G106" s="52">
        <f t="shared" si="3"/>
        <v>0</v>
      </c>
      <c r="H106" s="52"/>
      <c r="I106" s="20"/>
      <c r="J106" s="20"/>
    </row>
    <row r="107" spans="2:10" hidden="1" outlineLevel="2" x14ac:dyDescent="0.2">
      <c r="B107" s="116" t="s">
        <v>3144</v>
      </c>
      <c r="C107" s="115" t="s">
        <v>730</v>
      </c>
      <c r="D107" s="112" t="s">
        <v>814</v>
      </c>
      <c r="E107" s="51"/>
      <c r="F107" s="51"/>
      <c r="G107" s="52">
        <f t="shared" si="3"/>
        <v>0</v>
      </c>
      <c r="H107" s="52"/>
      <c r="I107" s="20"/>
      <c r="J107" s="20"/>
    </row>
    <row r="108" spans="2:10" ht="12.75" hidden="1" customHeight="1" outlineLevel="2" x14ac:dyDescent="0.2">
      <c r="B108" s="116" t="s">
        <v>3145</v>
      </c>
      <c r="C108" s="111" t="s">
        <v>3362</v>
      </c>
      <c r="D108" s="112" t="s">
        <v>3339</v>
      </c>
      <c r="E108" s="51"/>
      <c r="F108" s="51"/>
      <c r="G108" s="52">
        <f t="shared" si="3"/>
        <v>0</v>
      </c>
      <c r="H108" s="52"/>
      <c r="I108" s="20"/>
      <c r="J108" s="20"/>
    </row>
    <row r="109" spans="2:10" ht="12.75" hidden="1" customHeight="1" outlineLevel="1" x14ac:dyDescent="0.2">
      <c r="B109" s="114" t="s">
        <v>444</v>
      </c>
      <c r="C109" s="115" t="s">
        <v>3212</v>
      </c>
      <c r="D109" s="112" t="s">
        <v>3339</v>
      </c>
      <c r="E109" s="51"/>
      <c r="F109" s="51"/>
      <c r="G109" s="52">
        <f t="shared" si="3"/>
        <v>0</v>
      </c>
      <c r="H109" s="52"/>
      <c r="I109" s="20"/>
      <c r="J109" s="20"/>
    </row>
    <row r="110" spans="2:10" ht="12.75" hidden="1" customHeight="1" outlineLevel="2" x14ac:dyDescent="0.2">
      <c r="B110" s="116" t="s">
        <v>3171</v>
      </c>
      <c r="C110" s="115" t="s">
        <v>3212</v>
      </c>
      <c r="D110" s="112" t="s">
        <v>3339</v>
      </c>
      <c r="E110" s="51"/>
      <c r="F110" s="51"/>
      <c r="G110" s="52">
        <f t="shared" si="3"/>
        <v>0</v>
      </c>
      <c r="H110" s="52"/>
      <c r="I110" s="20"/>
      <c r="J110" s="20"/>
    </row>
    <row r="111" spans="2:10" ht="12.75" hidden="1" customHeight="1" outlineLevel="2" x14ac:dyDescent="0.2">
      <c r="B111" s="113" t="s">
        <v>3172</v>
      </c>
      <c r="C111" s="115" t="s">
        <v>3362</v>
      </c>
      <c r="D111" s="112" t="s">
        <v>3339</v>
      </c>
      <c r="E111" s="51"/>
      <c r="F111" s="51"/>
      <c r="G111" s="52">
        <f t="shared" si="3"/>
        <v>0</v>
      </c>
      <c r="H111" s="52"/>
      <c r="I111" s="20"/>
      <c r="J111" s="20"/>
    </row>
    <row r="112" spans="2:10" ht="12.75" hidden="1" customHeight="1" outlineLevel="1" x14ac:dyDescent="0.2">
      <c r="B112" s="110" t="s">
        <v>445</v>
      </c>
      <c r="C112" s="111" t="s">
        <v>3125</v>
      </c>
      <c r="D112" s="112" t="s">
        <v>3339</v>
      </c>
      <c r="E112" s="51"/>
      <c r="F112" s="51"/>
      <c r="G112" s="52">
        <f t="shared" si="3"/>
        <v>0</v>
      </c>
      <c r="H112" s="52"/>
      <c r="I112" s="20"/>
      <c r="J112" s="20"/>
    </row>
    <row r="113" spans="2:10" ht="12.75" hidden="1" customHeight="1" outlineLevel="2" x14ac:dyDescent="0.2">
      <c r="B113" s="116" t="s">
        <v>3162</v>
      </c>
      <c r="C113" s="115" t="s">
        <v>731</v>
      </c>
      <c r="D113" s="112" t="s">
        <v>3339</v>
      </c>
      <c r="E113" s="51"/>
      <c r="F113" s="51"/>
      <c r="G113" s="52">
        <f t="shared" si="3"/>
        <v>0</v>
      </c>
      <c r="H113" s="52"/>
      <c r="I113" s="20"/>
      <c r="J113" s="20"/>
    </row>
    <row r="114" spans="2:10" ht="24.95" hidden="1" customHeight="1" outlineLevel="2" x14ac:dyDescent="0.2">
      <c r="B114" s="116" t="s">
        <v>3163</v>
      </c>
      <c r="C114" s="115" t="s">
        <v>3930</v>
      </c>
      <c r="D114" s="112" t="s">
        <v>3339</v>
      </c>
      <c r="E114" s="51"/>
      <c r="F114" s="51"/>
      <c r="G114" s="52">
        <f t="shared" si="3"/>
        <v>0</v>
      </c>
      <c r="H114" s="52"/>
      <c r="I114" s="20"/>
      <c r="J114" s="20"/>
    </row>
    <row r="115" spans="2:10" ht="24.95" hidden="1" customHeight="1" outlineLevel="2" x14ac:dyDescent="0.2">
      <c r="B115" s="116" t="s">
        <v>3164</v>
      </c>
      <c r="C115" s="115" t="s">
        <v>2076</v>
      </c>
      <c r="D115" s="112" t="s">
        <v>3339</v>
      </c>
      <c r="E115" s="51"/>
      <c r="F115" s="51"/>
      <c r="G115" s="52">
        <f t="shared" si="3"/>
        <v>0</v>
      </c>
      <c r="H115" s="52"/>
      <c r="I115" s="20"/>
      <c r="J115" s="20"/>
    </row>
    <row r="116" spans="2:10" ht="12.75" hidden="1" customHeight="1" outlineLevel="2" x14ac:dyDescent="0.2">
      <c r="B116" s="116" t="s">
        <v>3165</v>
      </c>
      <c r="C116" s="115" t="s">
        <v>2077</v>
      </c>
      <c r="D116" s="112" t="s">
        <v>3339</v>
      </c>
      <c r="E116" s="51"/>
      <c r="F116" s="51"/>
      <c r="G116" s="52">
        <f t="shared" si="3"/>
        <v>0</v>
      </c>
      <c r="H116" s="52"/>
      <c r="I116" s="20"/>
      <c r="J116" s="20"/>
    </row>
    <row r="117" spans="2:10" ht="24.95" hidden="1" customHeight="1" outlineLevel="2" x14ac:dyDescent="0.2">
      <c r="B117" s="116" t="s">
        <v>3166</v>
      </c>
      <c r="C117" s="115" t="s">
        <v>2078</v>
      </c>
      <c r="D117" s="112" t="s">
        <v>3339</v>
      </c>
      <c r="E117" s="51"/>
      <c r="F117" s="51"/>
      <c r="G117" s="52">
        <f t="shared" si="3"/>
        <v>0</v>
      </c>
      <c r="H117" s="52"/>
      <c r="I117" s="20"/>
      <c r="J117" s="20"/>
    </row>
    <row r="118" spans="2:10" ht="12.75" hidden="1" customHeight="1" outlineLevel="2" x14ac:dyDescent="0.2">
      <c r="B118" s="116" t="s">
        <v>3167</v>
      </c>
      <c r="C118" s="115" t="s">
        <v>2079</v>
      </c>
      <c r="D118" s="112" t="s">
        <v>3339</v>
      </c>
      <c r="E118" s="51"/>
      <c r="F118" s="51"/>
      <c r="G118" s="52">
        <f t="shared" si="3"/>
        <v>0</v>
      </c>
      <c r="H118" s="52"/>
      <c r="I118" s="20"/>
      <c r="J118" s="20"/>
    </row>
    <row r="119" spans="2:10" hidden="1" outlineLevel="2" x14ac:dyDescent="0.2">
      <c r="B119" s="116" t="s">
        <v>3168</v>
      </c>
      <c r="C119" s="115" t="s">
        <v>2080</v>
      </c>
      <c r="D119" s="112" t="s">
        <v>3339</v>
      </c>
      <c r="E119" s="51"/>
      <c r="F119" s="51"/>
      <c r="G119" s="52">
        <f t="shared" si="3"/>
        <v>0</v>
      </c>
      <c r="H119" s="52"/>
      <c r="I119" s="20"/>
      <c r="J119" s="20"/>
    </row>
    <row r="120" spans="2:10" ht="27" hidden="1" outlineLevel="2" x14ac:dyDescent="0.2">
      <c r="B120" s="116" t="s">
        <v>3169</v>
      </c>
      <c r="C120" s="115" t="s">
        <v>2081</v>
      </c>
      <c r="D120" s="112" t="s">
        <v>3339</v>
      </c>
      <c r="E120" s="51"/>
      <c r="F120" s="51"/>
      <c r="G120" s="52">
        <f t="shared" si="3"/>
        <v>0</v>
      </c>
      <c r="H120" s="52"/>
      <c r="I120" s="20"/>
      <c r="J120" s="20"/>
    </row>
    <row r="121" spans="2:10" ht="12.75" hidden="1" customHeight="1" outlineLevel="2" x14ac:dyDescent="0.2">
      <c r="B121" s="116" t="s">
        <v>3170</v>
      </c>
      <c r="C121" s="111" t="s">
        <v>3362</v>
      </c>
      <c r="D121" s="112" t="s">
        <v>3339</v>
      </c>
      <c r="E121" s="51"/>
      <c r="F121" s="51"/>
      <c r="G121" s="52">
        <f t="shared" si="3"/>
        <v>0</v>
      </c>
      <c r="H121" s="52"/>
      <c r="I121" s="20"/>
      <c r="J121" s="20"/>
    </row>
    <row r="122" spans="2:10" hidden="1" outlineLevel="1" x14ac:dyDescent="0.2">
      <c r="B122" s="110" t="s">
        <v>446</v>
      </c>
      <c r="C122" s="111" t="s">
        <v>3213</v>
      </c>
      <c r="D122" s="112" t="s">
        <v>3339</v>
      </c>
      <c r="E122" s="51"/>
      <c r="F122" s="51"/>
      <c r="G122" s="52">
        <f t="shared" si="3"/>
        <v>0</v>
      </c>
      <c r="H122" s="52"/>
      <c r="I122" s="20"/>
      <c r="J122" s="20"/>
    </row>
    <row r="123" spans="2:10" ht="12.75" hidden="1" customHeight="1" outlineLevel="2" x14ac:dyDescent="0.2">
      <c r="B123" s="116" t="s">
        <v>3157</v>
      </c>
      <c r="C123" s="115" t="s">
        <v>3213</v>
      </c>
      <c r="D123" s="112" t="s">
        <v>3339</v>
      </c>
      <c r="E123" s="51"/>
      <c r="F123" s="51"/>
      <c r="G123" s="52">
        <f t="shared" si="3"/>
        <v>0</v>
      </c>
      <c r="H123" s="52"/>
      <c r="I123" s="20"/>
      <c r="J123" s="20"/>
    </row>
    <row r="124" spans="2:10" ht="12.75" hidden="1" customHeight="1" outlineLevel="2" x14ac:dyDescent="0.2">
      <c r="B124" s="116" t="s">
        <v>3158</v>
      </c>
      <c r="C124" s="115" t="s">
        <v>2088</v>
      </c>
      <c r="D124" s="112" t="s">
        <v>3339</v>
      </c>
      <c r="E124" s="51"/>
      <c r="F124" s="51"/>
      <c r="G124" s="52">
        <f t="shared" si="3"/>
        <v>0</v>
      </c>
      <c r="H124" s="52"/>
      <c r="I124" s="20"/>
      <c r="J124" s="20"/>
    </row>
    <row r="125" spans="2:10" ht="12.75" hidden="1" customHeight="1" outlineLevel="2" x14ac:dyDescent="0.2">
      <c r="B125" s="116" t="s">
        <v>3159</v>
      </c>
      <c r="C125" s="115" t="s">
        <v>2089</v>
      </c>
      <c r="D125" s="112" t="s">
        <v>3339</v>
      </c>
      <c r="E125" s="51"/>
      <c r="F125" s="51"/>
      <c r="G125" s="52">
        <f t="shared" si="3"/>
        <v>0</v>
      </c>
      <c r="H125" s="52"/>
      <c r="I125" s="20"/>
      <c r="J125" s="20"/>
    </row>
    <row r="126" spans="2:10" ht="12.75" hidden="1" customHeight="1" outlineLevel="2" x14ac:dyDescent="0.2">
      <c r="B126" s="116" t="s">
        <v>3160</v>
      </c>
      <c r="C126" s="115" t="s">
        <v>2090</v>
      </c>
      <c r="D126" s="112" t="s">
        <v>3339</v>
      </c>
      <c r="E126" s="51"/>
      <c r="F126" s="51"/>
      <c r="G126" s="52">
        <f t="shared" si="3"/>
        <v>0</v>
      </c>
      <c r="H126" s="52"/>
      <c r="I126" s="20"/>
      <c r="J126" s="20"/>
    </row>
    <row r="127" spans="2:10" ht="12.75" hidden="1" customHeight="1" outlineLevel="2" x14ac:dyDescent="0.2">
      <c r="B127" s="116" t="s">
        <v>3161</v>
      </c>
      <c r="C127" s="111" t="s">
        <v>3362</v>
      </c>
      <c r="D127" s="112" t="s">
        <v>3339</v>
      </c>
      <c r="E127" s="51"/>
      <c r="F127" s="51"/>
      <c r="G127" s="52">
        <f t="shared" si="3"/>
        <v>0</v>
      </c>
      <c r="H127" s="52"/>
      <c r="I127" s="20"/>
      <c r="J127" s="20"/>
    </row>
    <row r="128" spans="2:10" hidden="1" outlineLevel="1" x14ac:dyDescent="0.2">
      <c r="B128" s="110" t="s">
        <v>447</v>
      </c>
      <c r="C128" s="111" t="s">
        <v>3214</v>
      </c>
      <c r="D128" s="112" t="s">
        <v>3339</v>
      </c>
      <c r="E128" s="51"/>
      <c r="F128" s="51"/>
      <c r="G128" s="52">
        <f t="shared" si="3"/>
        <v>0</v>
      </c>
      <c r="H128" s="52"/>
      <c r="I128" s="20"/>
      <c r="J128" s="20"/>
    </row>
    <row r="129" spans="2:10" ht="12.75" hidden="1" customHeight="1" outlineLevel="2" x14ac:dyDescent="0.2">
      <c r="B129" s="116" t="s">
        <v>3150</v>
      </c>
      <c r="C129" s="115" t="s">
        <v>2082</v>
      </c>
      <c r="D129" s="112" t="s">
        <v>3339</v>
      </c>
      <c r="E129" s="51"/>
      <c r="F129" s="51"/>
      <c r="G129" s="52">
        <f t="shared" si="3"/>
        <v>0</v>
      </c>
      <c r="H129" s="52"/>
      <c r="I129" s="20"/>
      <c r="J129" s="20"/>
    </row>
    <row r="130" spans="2:10" ht="12.75" hidden="1" customHeight="1" outlineLevel="2" x14ac:dyDescent="0.2">
      <c r="B130" s="116" t="s">
        <v>3151</v>
      </c>
      <c r="C130" s="115" t="s">
        <v>2083</v>
      </c>
      <c r="D130" s="112" t="s">
        <v>3339</v>
      </c>
      <c r="E130" s="51"/>
      <c r="F130" s="51"/>
      <c r="G130" s="52">
        <f t="shared" si="3"/>
        <v>0</v>
      </c>
      <c r="H130" s="52"/>
      <c r="I130" s="20"/>
      <c r="J130" s="20"/>
    </row>
    <row r="131" spans="2:10" ht="12.75" hidden="1" customHeight="1" outlineLevel="2" x14ac:dyDescent="0.2">
      <c r="B131" s="116" t="s">
        <v>3152</v>
      </c>
      <c r="C131" s="115" t="s">
        <v>2084</v>
      </c>
      <c r="D131" s="112" t="s">
        <v>3339</v>
      </c>
      <c r="E131" s="51"/>
      <c r="F131" s="51"/>
      <c r="G131" s="52">
        <f t="shared" si="3"/>
        <v>0</v>
      </c>
      <c r="H131" s="52"/>
      <c r="I131" s="20"/>
      <c r="J131" s="20"/>
    </row>
    <row r="132" spans="2:10" ht="12.75" hidden="1" customHeight="1" outlineLevel="2" x14ac:dyDescent="0.2">
      <c r="B132" s="116" t="s">
        <v>3153</v>
      </c>
      <c r="C132" s="115" t="s">
        <v>2085</v>
      </c>
      <c r="D132" s="112" t="s">
        <v>3339</v>
      </c>
      <c r="E132" s="51"/>
      <c r="F132" s="51"/>
      <c r="G132" s="52">
        <f t="shared" si="3"/>
        <v>0</v>
      </c>
      <c r="H132" s="52"/>
      <c r="I132" s="20"/>
      <c r="J132" s="20"/>
    </row>
    <row r="133" spans="2:10" ht="12.75" hidden="1" customHeight="1" outlineLevel="2" x14ac:dyDescent="0.2">
      <c r="B133" s="116" t="s">
        <v>3154</v>
      </c>
      <c r="C133" s="115" t="s">
        <v>2086</v>
      </c>
      <c r="D133" s="112" t="s">
        <v>3339</v>
      </c>
      <c r="E133" s="51"/>
      <c r="F133" s="51"/>
      <c r="G133" s="52">
        <f t="shared" si="3"/>
        <v>0</v>
      </c>
      <c r="H133" s="52"/>
      <c r="I133" s="20"/>
      <c r="J133" s="20"/>
    </row>
    <row r="134" spans="2:10" ht="12.75" hidden="1" customHeight="1" outlineLevel="2" x14ac:dyDescent="0.2">
      <c r="B134" s="116" t="s">
        <v>3155</v>
      </c>
      <c r="C134" s="115" t="s">
        <v>2087</v>
      </c>
      <c r="D134" s="112" t="s">
        <v>3339</v>
      </c>
      <c r="E134" s="51"/>
      <c r="F134" s="51"/>
      <c r="G134" s="52">
        <f t="shared" si="3"/>
        <v>0</v>
      </c>
      <c r="H134" s="52"/>
      <c r="I134" s="20"/>
      <c r="J134" s="20"/>
    </row>
    <row r="135" spans="2:10" ht="12.75" hidden="1" customHeight="1" outlineLevel="2" x14ac:dyDescent="0.2">
      <c r="B135" s="113" t="s">
        <v>3156</v>
      </c>
      <c r="C135" s="111" t="s">
        <v>3362</v>
      </c>
      <c r="D135" s="112" t="s">
        <v>3339</v>
      </c>
      <c r="E135" s="51"/>
      <c r="F135" s="51"/>
      <c r="G135" s="52">
        <f t="shared" si="3"/>
        <v>0</v>
      </c>
      <c r="H135" s="52"/>
      <c r="I135" s="20"/>
      <c r="J135" s="20"/>
    </row>
    <row r="136" spans="2:10" ht="12.75" hidden="1" customHeight="1" outlineLevel="1" x14ac:dyDescent="0.2">
      <c r="B136" s="110" t="s">
        <v>448</v>
      </c>
      <c r="C136" s="111" t="s">
        <v>3126</v>
      </c>
      <c r="D136" s="112" t="s">
        <v>3339</v>
      </c>
      <c r="E136" s="51"/>
      <c r="F136" s="51"/>
      <c r="G136" s="52">
        <f t="shared" si="3"/>
        <v>0</v>
      </c>
      <c r="H136" s="52"/>
      <c r="I136" s="20"/>
      <c r="J136" s="20"/>
    </row>
    <row r="137" spans="2:10" ht="12.75" hidden="1" customHeight="1" outlineLevel="2" x14ac:dyDescent="0.2">
      <c r="B137" s="116" t="s">
        <v>3148</v>
      </c>
      <c r="C137" s="115" t="s">
        <v>3126</v>
      </c>
      <c r="D137" s="112" t="s">
        <v>3339</v>
      </c>
      <c r="E137" s="51"/>
      <c r="F137" s="51"/>
      <c r="G137" s="52">
        <f t="shared" si="3"/>
        <v>0</v>
      </c>
      <c r="H137" s="52"/>
      <c r="I137" s="20"/>
      <c r="J137" s="20"/>
    </row>
    <row r="138" spans="2:10" ht="12.75" hidden="1" customHeight="1" outlineLevel="2" x14ac:dyDescent="0.2">
      <c r="B138" s="113" t="s">
        <v>3149</v>
      </c>
      <c r="C138" s="111" t="s">
        <v>3362</v>
      </c>
      <c r="D138" s="112" t="s">
        <v>3339</v>
      </c>
      <c r="E138" s="51"/>
      <c r="F138" s="51"/>
      <c r="G138" s="52">
        <f t="shared" si="3"/>
        <v>0</v>
      </c>
      <c r="H138" s="52"/>
      <c r="I138" s="20"/>
      <c r="J138" s="20"/>
    </row>
    <row r="139" spans="2:10" ht="12.75" hidden="1" customHeight="1" outlineLevel="1" x14ac:dyDescent="0.2">
      <c r="B139" s="110" t="s">
        <v>449</v>
      </c>
      <c r="C139" s="128" t="s">
        <v>3215</v>
      </c>
      <c r="D139" s="112" t="s">
        <v>3339</v>
      </c>
      <c r="E139" s="51"/>
      <c r="F139" s="51"/>
      <c r="G139" s="52">
        <f t="shared" si="3"/>
        <v>0</v>
      </c>
      <c r="H139" s="52"/>
      <c r="I139" s="20"/>
      <c r="J139" s="20"/>
    </row>
    <row r="140" spans="2:10" ht="12.75" hidden="1" customHeight="1" outlineLevel="2" x14ac:dyDescent="0.2">
      <c r="B140" s="116" t="s">
        <v>3146</v>
      </c>
      <c r="C140" s="115" t="s">
        <v>3341</v>
      </c>
      <c r="D140" s="112" t="s">
        <v>3339</v>
      </c>
      <c r="E140" s="51"/>
      <c r="F140" s="51"/>
      <c r="G140" s="52">
        <f t="shared" si="3"/>
        <v>0</v>
      </c>
      <c r="H140" s="52"/>
      <c r="I140" s="20"/>
      <c r="J140" s="20"/>
    </row>
    <row r="141" spans="2:10" ht="12.75" hidden="1" customHeight="1" outlineLevel="2" x14ac:dyDescent="0.2">
      <c r="B141" s="113" t="s">
        <v>3147</v>
      </c>
      <c r="C141" s="111" t="s">
        <v>3362</v>
      </c>
      <c r="D141" s="112" t="s">
        <v>3339</v>
      </c>
      <c r="E141" s="51"/>
      <c r="F141" s="51"/>
      <c r="G141" s="52">
        <f t="shared" si="3"/>
        <v>0</v>
      </c>
      <c r="H141" s="52"/>
      <c r="I141" s="20"/>
      <c r="J141" s="20"/>
    </row>
    <row r="142" spans="2:10" ht="12.75" hidden="1" customHeight="1" outlineLevel="1" x14ac:dyDescent="0.2">
      <c r="B142" s="110" t="s">
        <v>3128</v>
      </c>
      <c r="C142" s="128" t="s">
        <v>3362</v>
      </c>
      <c r="D142" s="112" t="s">
        <v>3339</v>
      </c>
      <c r="E142" s="51"/>
      <c r="F142" s="51"/>
      <c r="G142" s="52">
        <f t="shared" si="3"/>
        <v>0</v>
      </c>
      <c r="H142" s="52"/>
      <c r="I142" s="20"/>
      <c r="J142" s="20"/>
    </row>
    <row r="143" spans="2:10" ht="12.75" hidden="1" customHeight="1" outlineLevel="2" x14ac:dyDescent="0.2">
      <c r="B143" s="116" t="s">
        <v>3129</v>
      </c>
      <c r="C143" s="115" t="s">
        <v>3341</v>
      </c>
      <c r="D143" s="112" t="s">
        <v>3339</v>
      </c>
      <c r="E143" s="51"/>
      <c r="F143" s="51"/>
      <c r="G143" s="52">
        <f t="shared" si="3"/>
        <v>0</v>
      </c>
      <c r="H143" s="52"/>
      <c r="I143" s="20"/>
      <c r="J143" s="20"/>
    </row>
    <row r="144" spans="2:10" ht="12.75" hidden="1" customHeight="1" outlineLevel="2" x14ac:dyDescent="0.2">
      <c r="B144" s="113" t="s">
        <v>3130</v>
      </c>
      <c r="C144" s="111" t="s">
        <v>3362</v>
      </c>
      <c r="D144" s="112" t="s">
        <v>3339</v>
      </c>
      <c r="E144" s="51"/>
      <c r="F144" s="51"/>
      <c r="G144" s="52">
        <f t="shared" si="3"/>
        <v>0</v>
      </c>
      <c r="H144" s="52"/>
      <c r="I144" s="20"/>
      <c r="J144" s="20"/>
    </row>
    <row r="145" spans="2:10" s="104" customFormat="1" x14ac:dyDescent="0.2">
      <c r="B145" s="118"/>
      <c r="C145" s="119"/>
      <c r="D145" s="120"/>
      <c r="E145" s="121"/>
      <c r="F145" s="122"/>
      <c r="G145" s="123"/>
      <c r="H145" s="123"/>
      <c r="I145" s="103"/>
      <c r="J145" s="103"/>
    </row>
    <row r="146" spans="2:10" ht="24.95" customHeight="1" collapsed="1" x14ac:dyDescent="0.2">
      <c r="B146" s="126" t="s">
        <v>3174</v>
      </c>
      <c r="C146" s="127" t="s">
        <v>3178</v>
      </c>
      <c r="D146" s="112" t="s">
        <v>3339</v>
      </c>
      <c r="E146" s="51"/>
      <c r="F146" s="51"/>
      <c r="G146" s="52">
        <f t="shared" ref="G146:G172" si="4">E146*F146</f>
        <v>0</v>
      </c>
      <c r="H146" s="52">
        <f>SUM(G146:G172)</f>
        <v>0</v>
      </c>
      <c r="I146" s="20"/>
      <c r="J146" s="20"/>
    </row>
    <row r="147" spans="2:10" hidden="1" outlineLevel="1" x14ac:dyDescent="0.2">
      <c r="B147" s="110" t="s">
        <v>3179</v>
      </c>
      <c r="C147" s="111" t="s">
        <v>3127</v>
      </c>
      <c r="D147" s="112" t="s">
        <v>3339</v>
      </c>
      <c r="E147" s="51"/>
      <c r="F147" s="51"/>
      <c r="G147" s="52">
        <f t="shared" si="4"/>
        <v>0</v>
      </c>
      <c r="H147" s="52"/>
      <c r="I147" s="20"/>
      <c r="J147" s="20"/>
    </row>
    <row r="148" spans="2:10" ht="12.75" hidden="1" customHeight="1" outlineLevel="2" x14ac:dyDescent="0.2">
      <c r="B148" s="113" t="s">
        <v>3180</v>
      </c>
      <c r="C148" s="111" t="s">
        <v>3127</v>
      </c>
      <c r="D148" s="112" t="s">
        <v>3339</v>
      </c>
      <c r="E148" s="51"/>
      <c r="F148" s="51"/>
      <c r="G148" s="52">
        <f t="shared" si="4"/>
        <v>0</v>
      </c>
      <c r="H148" s="52"/>
      <c r="I148" s="20"/>
      <c r="J148" s="20"/>
    </row>
    <row r="149" spans="2:10" hidden="1" outlineLevel="2" x14ac:dyDescent="0.2">
      <c r="B149" s="113" t="s">
        <v>3181</v>
      </c>
      <c r="C149" s="111" t="s">
        <v>3362</v>
      </c>
      <c r="D149" s="112" t="s">
        <v>3339</v>
      </c>
      <c r="E149" s="51"/>
      <c r="F149" s="51"/>
      <c r="G149" s="52">
        <f t="shared" si="4"/>
        <v>0</v>
      </c>
      <c r="H149" s="52"/>
      <c r="I149" s="20"/>
      <c r="J149" s="20"/>
    </row>
    <row r="150" spans="2:10" ht="12.75" hidden="1" customHeight="1" outlineLevel="1" x14ac:dyDescent="0.2">
      <c r="B150" s="110" t="s">
        <v>3182</v>
      </c>
      <c r="C150" s="111" t="s">
        <v>1952</v>
      </c>
      <c r="D150" s="112" t="s">
        <v>3339</v>
      </c>
      <c r="E150" s="51"/>
      <c r="F150" s="51"/>
      <c r="G150" s="52">
        <f t="shared" si="4"/>
        <v>0</v>
      </c>
      <c r="H150" s="52"/>
      <c r="I150" s="20"/>
      <c r="J150" s="20"/>
    </row>
    <row r="151" spans="2:10" ht="12.75" hidden="1" customHeight="1" outlineLevel="2" x14ac:dyDescent="0.2">
      <c r="B151" s="113" t="s">
        <v>3183</v>
      </c>
      <c r="C151" s="111" t="s">
        <v>1953</v>
      </c>
      <c r="D151" s="112" t="s">
        <v>3339</v>
      </c>
      <c r="E151" s="51"/>
      <c r="F151" s="51"/>
      <c r="G151" s="52">
        <f t="shared" si="4"/>
        <v>0</v>
      </c>
      <c r="H151" s="52"/>
      <c r="I151" s="20"/>
      <c r="J151" s="20"/>
    </row>
    <row r="152" spans="2:10" ht="12.75" hidden="1" customHeight="1" outlineLevel="2" x14ac:dyDescent="0.2">
      <c r="B152" s="113" t="s">
        <v>3184</v>
      </c>
      <c r="C152" s="111" t="s">
        <v>1952</v>
      </c>
      <c r="D152" s="112" t="s">
        <v>3339</v>
      </c>
      <c r="E152" s="51"/>
      <c r="F152" s="51"/>
      <c r="G152" s="52">
        <f t="shared" si="4"/>
        <v>0</v>
      </c>
      <c r="H152" s="52"/>
      <c r="I152" s="20"/>
      <c r="J152" s="20"/>
    </row>
    <row r="153" spans="2:10" hidden="1" outlineLevel="2" x14ac:dyDescent="0.2">
      <c r="B153" s="113" t="s">
        <v>3185</v>
      </c>
      <c r="C153" s="111" t="s">
        <v>3362</v>
      </c>
      <c r="D153" s="112" t="s">
        <v>3339</v>
      </c>
      <c r="E153" s="51"/>
      <c r="F153" s="51"/>
      <c r="G153" s="52">
        <f t="shared" si="4"/>
        <v>0</v>
      </c>
      <c r="H153" s="52"/>
      <c r="I153" s="20"/>
      <c r="J153" s="20"/>
    </row>
    <row r="154" spans="2:10" ht="27" hidden="1" outlineLevel="1" x14ac:dyDescent="0.2">
      <c r="B154" s="114" t="s">
        <v>3186</v>
      </c>
      <c r="C154" s="115" t="s">
        <v>1954</v>
      </c>
      <c r="D154" s="112" t="s">
        <v>3339</v>
      </c>
      <c r="E154" s="51"/>
      <c r="F154" s="51"/>
      <c r="G154" s="52">
        <f t="shared" si="4"/>
        <v>0</v>
      </c>
      <c r="H154" s="52"/>
      <c r="I154" s="20"/>
      <c r="J154" s="20"/>
    </row>
    <row r="155" spans="2:10" ht="12.75" hidden="1" customHeight="1" outlineLevel="2" x14ac:dyDescent="0.2">
      <c r="B155" s="113" t="s">
        <v>3187</v>
      </c>
      <c r="C155" s="111" t="s">
        <v>1955</v>
      </c>
      <c r="D155" s="112" t="s">
        <v>3339</v>
      </c>
      <c r="E155" s="51"/>
      <c r="F155" s="51"/>
      <c r="G155" s="52">
        <f t="shared" si="4"/>
        <v>0</v>
      </c>
      <c r="H155" s="52"/>
      <c r="I155" s="20"/>
      <c r="J155" s="20"/>
    </row>
    <row r="156" spans="2:10" hidden="1" outlineLevel="2" x14ac:dyDescent="0.2">
      <c r="B156" s="113" t="s">
        <v>3188</v>
      </c>
      <c r="C156" s="115" t="s">
        <v>1956</v>
      </c>
      <c r="D156" s="112" t="s">
        <v>3339</v>
      </c>
      <c r="E156" s="51"/>
      <c r="F156" s="51"/>
      <c r="G156" s="52">
        <f t="shared" si="4"/>
        <v>0</v>
      </c>
      <c r="H156" s="52"/>
      <c r="I156" s="20"/>
      <c r="J156" s="20"/>
    </row>
    <row r="157" spans="2:10" ht="12.75" hidden="1" customHeight="1" outlineLevel="2" x14ac:dyDescent="0.2">
      <c r="B157" s="113" t="s">
        <v>3189</v>
      </c>
      <c r="C157" s="111" t="s">
        <v>3362</v>
      </c>
      <c r="D157" s="112" t="s">
        <v>3339</v>
      </c>
      <c r="E157" s="51"/>
      <c r="F157" s="51"/>
      <c r="G157" s="52">
        <f t="shared" si="4"/>
        <v>0</v>
      </c>
      <c r="H157" s="52"/>
      <c r="I157" s="20"/>
      <c r="J157" s="20"/>
    </row>
    <row r="158" spans="2:10" hidden="1" outlineLevel="1" x14ac:dyDescent="0.2">
      <c r="B158" s="110" t="s">
        <v>3190</v>
      </c>
      <c r="C158" s="111" t="s">
        <v>1957</v>
      </c>
      <c r="D158" s="112" t="s">
        <v>3339</v>
      </c>
      <c r="E158" s="51"/>
      <c r="F158" s="51"/>
      <c r="G158" s="52">
        <f t="shared" si="4"/>
        <v>0</v>
      </c>
      <c r="H158" s="52"/>
      <c r="I158" s="20"/>
      <c r="J158" s="20"/>
    </row>
    <row r="159" spans="2:10" ht="12.75" hidden="1" customHeight="1" outlineLevel="2" x14ac:dyDescent="0.2">
      <c r="B159" s="113" t="s">
        <v>3191</v>
      </c>
      <c r="C159" s="111" t="s">
        <v>1957</v>
      </c>
      <c r="D159" s="112" t="s">
        <v>3339</v>
      </c>
      <c r="E159" s="51"/>
      <c r="F159" s="51"/>
      <c r="G159" s="52">
        <f t="shared" si="4"/>
        <v>0</v>
      </c>
      <c r="H159" s="52"/>
      <c r="I159" s="20"/>
      <c r="J159" s="20"/>
    </row>
    <row r="160" spans="2:10" hidden="1" outlineLevel="2" x14ac:dyDescent="0.2">
      <c r="B160" s="113" t="s">
        <v>3192</v>
      </c>
      <c r="C160" s="111" t="s">
        <v>3362</v>
      </c>
      <c r="D160" s="112" t="s">
        <v>3339</v>
      </c>
      <c r="E160" s="51"/>
      <c r="F160" s="51"/>
      <c r="G160" s="52">
        <f t="shared" si="4"/>
        <v>0</v>
      </c>
      <c r="H160" s="52"/>
      <c r="I160" s="20"/>
      <c r="J160" s="20"/>
    </row>
    <row r="161" spans="2:10" ht="12.75" hidden="1" customHeight="1" outlineLevel="1" x14ac:dyDescent="0.2">
      <c r="B161" s="110" t="s">
        <v>3193</v>
      </c>
      <c r="C161" s="111" t="s">
        <v>1958</v>
      </c>
      <c r="D161" s="112" t="s">
        <v>3339</v>
      </c>
      <c r="E161" s="51"/>
      <c r="F161" s="51"/>
      <c r="G161" s="52">
        <f t="shared" si="4"/>
        <v>0</v>
      </c>
      <c r="H161" s="52"/>
      <c r="I161" s="20"/>
      <c r="J161" s="20"/>
    </row>
    <row r="162" spans="2:10" ht="12.75" hidden="1" customHeight="1" outlineLevel="2" x14ac:dyDescent="0.2">
      <c r="B162" s="113" t="s">
        <v>3194</v>
      </c>
      <c r="C162" s="111" t="s">
        <v>1958</v>
      </c>
      <c r="D162" s="112" t="s">
        <v>3339</v>
      </c>
      <c r="E162" s="51"/>
      <c r="F162" s="51"/>
      <c r="G162" s="52">
        <f t="shared" si="4"/>
        <v>0</v>
      </c>
      <c r="H162" s="52"/>
      <c r="I162" s="20"/>
      <c r="J162" s="20"/>
    </row>
    <row r="163" spans="2:10" hidden="1" outlineLevel="2" x14ac:dyDescent="0.2">
      <c r="B163" s="113" t="s">
        <v>3195</v>
      </c>
      <c r="C163" s="111" t="s">
        <v>3362</v>
      </c>
      <c r="D163" s="112" t="s">
        <v>3339</v>
      </c>
      <c r="E163" s="51"/>
      <c r="F163" s="51"/>
      <c r="G163" s="52">
        <f t="shared" si="4"/>
        <v>0</v>
      </c>
      <c r="H163" s="52"/>
      <c r="I163" s="20"/>
      <c r="J163" s="20"/>
    </row>
    <row r="164" spans="2:10" ht="12.75" hidden="1" customHeight="1" outlineLevel="1" x14ac:dyDescent="0.2">
      <c r="B164" s="110" t="s">
        <v>3196</v>
      </c>
      <c r="C164" s="111" t="s">
        <v>1959</v>
      </c>
      <c r="D164" s="112" t="s">
        <v>3339</v>
      </c>
      <c r="E164" s="51"/>
      <c r="F164" s="51"/>
      <c r="G164" s="52">
        <f t="shared" si="4"/>
        <v>0</v>
      </c>
      <c r="H164" s="52"/>
      <c r="I164" s="20"/>
      <c r="J164" s="20"/>
    </row>
    <row r="165" spans="2:10" ht="12.75" hidden="1" customHeight="1" outlineLevel="2" x14ac:dyDescent="0.2">
      <c r="B165" s="113" t="s">
        <v>3197</v>
      </c>
      <c r="C165" s="111" t="s">
        <v>2092</v>
      </c>
      <c r="D165" s="112" t="s">
        <v>3339</v>
      </c>
      <c r="E165" s="51"/>
      <c r="F165" s="51"/>
      <c r="G165" s="52">
        <f t="shared" si="4"/>
        <v>0</v>
      </c>
      <c r="H165" s="52"/>
      <c r="I165" s="20"/>
      <c r="J165" s="20"/>
    </row>
    <row r="166" spans="2:10" hidden="1" outlineLevel="2" x14ac:dyDescent="0.2">
      <c r="B166" s="113" t="s">
        <v>3198</v>
      </c>
      <c r="C166" s="111" t="s">
        <v>3362</v>
      </c>
      <c r="D166" s="112" t="s">
        <v>3339</v>
      </c>
      <c r="E166" s="51"/>
      <c r="F166" s="51"/>
      <c r="G166" s="52">
        <f t="shared" si="4"/>
        <v>0</v>
      </c>
      <c r="H166" s="52"/>
      <c r="I166" s="20"/>
      <c r="J166" s="20"/>
    </row>
    <row r="167" spans="2:10" ht="12.75" hidden="1" customHeight="1" outlineLevel="1" x14ac:dyDescent="0.2">
      <c r="B167" s="110" t="s">
        <v>3199</v>
      </c>
      <c r="C167" s="111" t="s">
        <v>3218</v>
      </c>
      <c r="D167" s="112" t="s">
        <v>3339</v>
      </c>
      <c r="E167" s="51"/>
      <c r="F167" s="51"/>
      <c r="G167" s="52">
        <f t="shared" si="4"/>
        <v>0</v>
      </c>
      <c r="H167" s="52"/>
      <c r="I167" s="20"/>
      <c r="J167" s="20"/>
    </row>
    <row r="168" spans="2:10" ht="12.75" hidden="1" customHeight="1" outlineLevel="2" x14ac:dyDescent="0.2">
      <c r="B168" s="113" t="s">
        <v>3200</v>
      </c>
      <c r="C168" s="111" t="s">
        <v>3218</v>
      </c>
      <c r="D168" s="112" t="s">
        <v>3339</v>
      </c>
      <c r="E168" s="51"/>
      <c r="F168" s="51"/>
      <c r="G168" s="52">
        <f t="shared" si="4"/>
        <v>0</v>
      </c>
      <c r="H168" s="52"/>
      <c r="I168" s="20"/>
      <c r="J168" s="20"/>
    </row>
    <row r="169" spans="2:10" hidden="1" outlineLevel="2" x14ac:dyDescent="0.2">
      <c r="B169" s="113" t="s">
        <v>3201</v>
      </c>
      <c r="C169" s="111" t="s">
        <v>3362</v>
      </c>
      <c r="D169" s="112" t="s">
        <v>3339</v>
      </c>
      <c r="E169" s="51"/>
      <c r="F169" s="51"/>
      <c r="G169" s="52">
        <f t="shared" si="4"/>
        <v>0</v>
      </c>
      <c r="H169" s="52"/>
      <c r="I169" s="20"/>
      <c r="J169" s="20"/>
    </row>
    <row r="170" spans="2:10" ht="12.75" hidden="1" customHeight="1" outlineLevel="1" x14ac:dyDescent="0.2">
      <c r="B170" s="129" t="s">
        <v>3202</v>
      </c>
      <c r="C170" s="130" t="s">
        <v>3362</v>
      </c>
      <c r="D170" s="112" t="s">
        <v>3339</v>
      </c>
      <c r="E170" s="51"/>
      <c r="F170" s="51"/>
      <c r="G170" s="52">
        <f t="shared" si="4"/>
        <v>0</v>
      </c>
      <c r="H170" s="52"/>
      <c r="I170" s="20"/>
      <c r="J170" s="20"/>
    </row>
    <row r="171" spans="2:10" ht="12.75" hidden="1" customHeight="1" outlineLevel="2" x14ac:dyDescent="0.2">
      <c r="B171" s="131" t="s">
        <v>3203</v>
      </c>
      <c r="C171" s="132" t="s">
        <v>3341</v>
      </c>
      <c r="D171" s="112" t="s">
        <v>3339</v>
      </c>
      <c r="E171" s="51"/>
      <c r="F171" s="51"/>
      <c r="G171" s="52">
        <f t="shared" si="4"/>
        <v>0</v>
      </c>
      <c r="H171" s="52"/>
      <c r="I171" s="20"/>
      <c r="J171" s="20"/>
    </row>
    <row r="172" spans="2:10" hidden="1" outlineLevel="2" x14ac:dyDescent="0.2">
      <c r="B172" s="113" t="s">
        <v>3204</v>
      </c>
      <c r="C172" s="111" t="s">
        <v>3362</v>
      </c>
      <c r="D172" s="112" t="s">
        <v>3339</v>
      </c>
      <c r="E172" s="51"/>
      <c r="F172" s="51"/>
      <c r="G172" s="52">
        <f t="shared" si="4"/>
        <v>0</v>
      </c>
      <c r="H172" s="52"/>
      <c r="I172" s="20"/>
      <c r="J172" s="20"/>
    </row>
    <row r="173" spans="2:10" x14ac:dyDescent="0.2">
      <c r="B173" s="133"/>
      <c r="C173" s="134"/>
      <c r="D173" s="87"/>
      <c r="E173" s="87"/>
      <c r="F173" s="87"/>
      <c r="G173" s="58"/>
      <c r="H173" s="58"/>
      <c r="I173" s="20"/>
      <c r="J173" s="20"/>
    </row>
    <row r="174" spans="2:10" ht="15" customHeight="1" thickBot="1" x14ac:dyDescent="0.25">
      <c r="B174" s="135" t="s">
        <v>1974</v>
      </c>
      <c r="C174" s="543" t="s">
        <v>2399</v>
      </c>
      <c r="D174" s="544"/>
      <c r="E174" s="545"/>
      <c r="F174" s="136"/>
      <c r="G174" s="137"/>
      <c r="H174" s="137"/>
      <c r="I174" s="138">
        <f>SUM(G5:G173)</f>
        <v>0</v>
      </c>
      <c r="J174" s="138"/>
    </row>
    <row r="175" spans="2:10" x14ac:dyDescent="0.2">
      <c r="B175" s="32"/>
    </row>
    <row r="176" spans="2:10" x14ac:dyDescent="0.2">
      <c r="I176" s="2"/>
      <c r="J176" s="2"/>
    </row>
    <row r="177" spans="9:10" x14ac:dyDescent="0.2">
      <c r="I177" s="2"/>
      <c r="J177" s="2"/>
    </row>
    <row r="178" spans="9:10" x14ac:dyDescent="0.2">
      <c r="I178" s="2"/>
      <c r="J178" s="2"/>
    </row>
    <row r="179" spans="9:10" x14ac:dyDescent="0.2">
      <c r="I179" s="2"/>
      <c r="J179" s="2"/>
    </row>
    <row r="180" spans="9:10" x14ac:dyDescent="0.2">
      <c r="I180" s="2"/>
      <c r="J180" s="2"/>
    </row>
    <row r="181" spans="9:10" x14ac:dyDescent="0.2">
      <c r="I181" s="2"/>
      <c r="J181" s="2"/>
    </row>
    <row r="182" spans="9:10" x14ac:dyDescent="0.2">
      <c r="I182" s="2"/>
      <c r="J182" s="2"/>
    </row>
    <row r="183" spans="9:10" x14ac:dyDescent="0.2">
      <c r="I183" s="2"/>
      <c r="J183" s="2"/>
    </row>
    <row r="184" spans="9:10" x14ac:dyDescent="0.2">
      <c r="I184" s="2"/>
      <c r="J184" s="2"/>
    </row>
    <row r="185" spans="9:10" x14ac:dyDescent="0.2">
      <c r="I185" s="2"/>
      <c r="J185" s="2"/>
    </row>
    <row r="186" spans="9:10" x14ac:dyDescent="0.2">
      <c r="I186" s="2"/>
      <c r="J186" s="2"/>
    </row>
    <row r="187" spans="9:10" x14ac:dyDescent="0.2">
      <c r="I187" s="2"/>
      <c r="J187" s="2"/>
    </row>
    <row r="188" spans="9:10" x14ac:dyDescent="0.2">
      <c r="I188" s="2"/>
      <c r="J188" s="2"/>
    </row>
    <row r="189" spans="9:10" x14ac:dyDescent="0.2">
      <c r="I189" s="2"/>
      <c r="J189" s="2"/>
    </row>
    <row r="190" spans="9:10" x14ac:dyDescent="0.2">
      <c r="I190" s="2"/>
      <c r="J190" s="2"/>
    </row>
    <row r="191" spans="9:10" x14ac:dyDescent="0.2">
      <c r="I191" s="2"/>
      <c r="J191" s="2"/>
    </row>
    <row r="192" spans="9:10" x14ac:dyDescent="0.2">
      <c r="I192" s="2"/>
      <c r="J192" s="2"/>
    </row>
    <row r="193" spans="9:10" x14ac:dyDescent="0.2">
      <c r="I193" s="2"/>
      <c r="J193" s="2"/>
    </row>
    <row r="194" spans="9:10" x14ac:dyDescent="0.2">
      <c r="I194" s="2"/>
      <c r="J194" s="2"/>
    </row>
    <row r="195" spans="9:10" x14ac:dyDescent="0.2">
      <c r="I195" s="2"/>
      <c r="J195" s="2"/>
    </row>
    <row r="196" spans="9:10" x14ac:dyDescent="0.2">
      <c r="I196" s="2"/>
      <c r="J196" s="2"/>
    </row>
    <row r="197" spans="9:10" x14ac:dyDescent="0.2">
      <c r="I197" s="2"/>
      <c r="J197" s="2"/>
    </row>
    <row r="198" spans="9:10" x14ac:dyDescent="0.2">
      <c r="I198" s="2"/>
      <c r="J198" s="2"/>
    </row>
    <row r="199" spans="9:10" x14ac:dyDescent="0.2">
      <c r="I199" s="2"/>
      <c r="J199" s="2"/>
    </row>
    <row r="200" spans="9:10" x14ac:dyDescent="0.2">
      <c r="I200" s="2"/>
      <c r="J200" s="2"/>
    </row>
    <row r="201" spans="9:10" x14ac:dyDescent="0.2">
      <c r="I201" s="2"/>
      <c r="J201" s="2"/>
    </row>
    <row r="202" spans="9:10" x14ac:dyDescent="0.2">
      <c r="I202" s="2"/>
      <c r="J202" s="2"/>
    </row>
    <row r="203" spans="9:10" x14ac:dyDescent="0.2">
      <c r="I203" s="2"/>
      <c r="J203" s="2"/>
    </row>
    <row r="204" spans="9:10" x14ac:dyDescent="0.2">
      <c r="I204" s="2"/>
      <c r="J204" s="2"/>
    </row>
    <row r="205" spans="9:10" x14ac:dyDescent="0.2">
      <c r="I205" s="2"/>
      <c r="J205" s="2"/>
    </row>
    <row r="206" spans="9:10" x14ac:dyDescent="0.2">
      <c r="I206" s="2"/>
      <c r="J206" s="2"/>
    </row>
    <row r="207" spans="9:10" x14ac:dyDescent="0.2">
      <c r="I207" s="2"/>
      <c r="J207" s="2"/>
    </row>
    <row r="208" spans="9:10" x14ac:dyDescent="0.2">
      <c r="I208" s="2"/>
      <c r="J208" s="2"/>
    </row>
    <row r="209" spans="9:10" x14ac:dyDescent="0.2">
      <c r="I209" s="2"/>
      <c r="J209" s="2"/>
    </row>
    <row r="210" spans="9:10" x14ac:dyDescent="0.2">
      <c r="I210" s="2"/>
      <c r="J210" s="2"/>
    </row>
    <row r="211" spans="9:10" x14ac:dyDescent="0.2">
      <c r="I211" s="2"/>
      <c r="J211" s="2"/>
    </row>
    <row r="212" spans="9:10" x14ac:dyDescent="0.2">
      <c r="I212" s="2"/>
      <c r="J212" s="2"/>
    </row>
    <row r="213" spans="9:10" x14ac:dyDescent="0.2">
      <c r="I213" s="2"/>
      <c r="J213" s="2"/>
    </row>
  </sheetData>
  <mergeCells count="1">
    <mergeCell ref="C174:E174"/>
  </mergeCells>
  <phoneticPr fontId="2" type="noConversion"/>
  <pageMargins left="1.1811023622047245" right="0.35433070866141736" top="0.9055118110236221" bottom="0.98425196850393704" header="0.39370078740157483" footer="0.51181102362204722"/>
  <pageSetup paperSize="9" scale="65" orientation="portrait" r:id="rId1"/>
  <headerFooter alignWithMargins="0">
    <oddFooter>&amp;L&amp;"Calibri"&amp;11&amp;K000000&amp;8Dette dokumentet er basert på mal STY-600500, rev. 005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B2:J580"/>
  <sheetViews>
    <sheetView zoomScale="110" zoomScaleNormal="110" workbookViewId="0">
      <selection activeCell="I172" sqref="I172"/>
    </sheetView>
  </sheetViews>
  <sheetFormatPr defaultColWidth="11.42578125" defaultRowHeight="13.5" outlineLevelRow="4" x14ac:dyDescent="0.2"/>
  <cols>
    <col min="1" max="1" width="1" style="2" customWidth="1"/>
    <col min="2" max="2" width="13.140625" style="1" customWidth="1"/>
    <col min="3" max="3" width="45.7109375" style="2" customWidth="1"/>
    <col min="4" max="4" width="6.7109375" style="216" customWidth="1"/>
    <col min="5" max="5" width="8.7109375" style="3" customWidth="1"/>
    <col min="6" max="6" width="8.140625" style="217" customWidth="1"/>
    <col min="7" max="7" width="9.5703125" style="3" customWidth="1"/>
    <col min="8" max="9" width="12.5703125" style="3" customWidth="1"/>
    <col min="10" max="10" width="15.42578125" style="3" customWidth="1"/>
    <col min="11" max="16384" width="11.42578125" style="2"/>
  </cols>
  <sheetData>
    <row r="2" spans="2:10" ht="27" customHeight="1" x14ac:dyDescent="0.2">
      <c r="B2" s="94" t="s">
        <v>1960</v>
      </c>
      <c r="C2" s="33" t="s">
        <v>1995</v>
      </c>
      <c r="D2" s="34" t="s">
        <v>1992</v>
      </c>
      <c r="E2" s="35" t="s">
        <v>1993</v>
      </c>
      <c r="F2" s="139" t="s">
        <v>1994</v>
      </c>
      <c r="G2" s="35" t="s">
        <v>1962</v>
      </c>
      <c r="H2" s="36" t="s">
        <v>3351</v>
      </c>
      <c r="I2" s="35" t="s">
        <v>1963</v>
      </c>
      <c r="J2" s="35" t="s">
        <v>3342</v>
      </c>
    </row>
    <row r="3" spans="2:10" ht="12.75" customHeight="1" x14ac:dyDescent="0.2">
      <c r="B3" s="24" t="s">
        <v>1965</v>
      </c>
      <c r="C3" s="140" t="s">
        <v>2395</v>
      </c>
      <c r="D3" s="141"/>
      <c r="E3" s="67"/>
      <c r="F3" s="142"/>
      <c r="G3" s="20"/>
      <c r="H3" s="20"/>
      <c r="I3" s="20"/>
      <c r="J3" s="41"/>
    </row>
    <row r="4" spans="2:10" s="104" customFormat="1" ht="12.75" customHeight="1" x14ac:dyDescent="0.2">
      <c r="B4" s="143"/>
      <c r="C4" s="144"/>
      <c r="D4" s="145"/>
      <c r="E4" s="146"/>
      <c r="F4" s="147"/>
      <c r="G4" s="103"/>
      <c r="H4" s="103"/>
      <c r="I4" s="146"/>
      <c r="J4" s="148"/>
    </row>
    <row r="5" spans="2:10" s="104" customFormat="1" ht="12.75" customHeight="1" x14ac:dyDescent="0.2">
      <c r="B5" s="468"/>
      <c r="C5" s="150" t="s">
        <v>4901</v>
      </c>
      <c r="D5" s="112" t="s">
        <v>3340</v>
      </c>
      <c r="E5" s="472">
        <v>0</v>
      </c>
      <c r="F5" s="51">
        <f>+(H9+H18+H98+H99+H122+H133+H153+H181+H197+H210+H218)</f>
        <v>0</v>
      </c>
      <c r="G5" s="52">
        <f>+E5*F5</f>
        <v>0</v>
      </c>
      <c r="H5" s="52">
        <f>+G5</f>
        <v>0</v>
      </c>
      <c r="I5" s="170"/>
      <c r="J5" s="471"/>
    </row>
    <row r="6" spans="2:10" s="104" customFormat="1" ht="12.75" customHeight="1" x14ac:dyDescent="0.2">
      <c r="B6" s="468"/>
      <c r="C6" s="469"/>
      <c r="D6" s="169"/>
      <c r="E6" s="170"/>
      <c r="F6" s="470"/>
      <c r="G6" s="171"/>
      <c r="H6" s="171"/>
      <c r="I6" s="170"/>
      <c r="J6" s="471"/>
    </row>
    <row r="7" spans="2:10" s="153" customFormat="1" ht="12.75" customHeight="1" x14ac:dyDescent="0.2">
      <c r="B7" s="149" t="s">
        <v>2407</v>
      </c>
      <c r="C7" s="150" t="s">
        <v>3345</v>
      </c>
      <c r="D7" s="151"/>
      <c r="E7" s="152"/>
      <c r="F7" s="152"/>
      <c r="G7" s="52"/>
      <c r="H7" s="52"/>
      <c r="I7" s="553" t="s">
        <v>401</v>
      </c>
      <c r="J7" s="554"/>
    </row>
    <row r="8" spans="2:10" s="160" customFormat="1" ht="12.75" customHeight="1" x14ac:dyDescent="0.2">
      <c r="B8" s="154"/>
      <c r="C8" s="155"/>
      <c r="D8" s="156"/>
      <c r="E8" s="157"/>
      <c r="F8" s="157"/>
      <c r="G8" s="103"/>
      <c r="H8" s="103"/>
      <c r="I8" s="158"/>
      <c r="J8" s="159"/>
    </row>
    <row r="9" spans="2:10" ht="27.75" customHeight="1" collapsed="1" x14ac:dyDescent="0.2">
      <c r="B9" s="161" t="s">
        <v>2405</v>
      </c>
      <c r="C9" s="162" t="s">
        <v>2406</v>
      </c>
      <c r="D9" s="112" t="s">
        <v>3339</v>
      </c>
      <c r="E9" s="51"/>
      <c r="F9" s="51"/>
      <c r="G9" s="52">
        <f>E9*F9</f>
        <v>0</v>
      </c>
      <c r="H9" s="52">
        <f>SUM(G9:G10)</f>
        <v>0</v>
      </c>
      <c r="I9" s="163"/>
      <c r="J9" s="164"/>
    </row>
    <row r="10" spans="2:10" hidden="1" outlineLevel="1" collapsed="1" x14ac:dyDescent="0.2">
      <c r="B10" s="165" t="s">
        <v>2408</v>
      </c>
      <c r="C10" s="166" t="s">
        <v>3446</v>
      </c>
      <c r="D10" s="112" t="s">
        <v>3339</v>
      </c>
      <c r="E10" s="51"/>
      <c r="F10" s="51"/>
      <c r="G10" s="52">
        <f>E10*F10</f>
        <v>0</v>
      </c>
      <c r="H10" s="52"/>
      <c r="I10" s="167"/>
      <c r="J10" s="164"/>
    </row>
    <row r="11" spans="2:10" hidden="1" outlineLevel="2" x14ac:dyDescent="0.2">
      <c r="B11" s="165" t="s">
        <v>2409</v>
      </c>
      <c r="C11" s="168" t="s">
        <v>2411</v>
      </c>
      <c r="D11" s="151"/>
      <c r="E11" s="51"/>
      <c r="F11" s="51"/>
      <c r="G11" s="52"/>
      <c r="H11" s="52"/>
      <c r="I11" s="546" t="s">
        <v>1309</v>
      </c>
      <c r="J11" s="550"/>
    </row>
    <row r="12" spans="2:10" ht="12.75" hidden="1" customHeight="1" outlineLevel="2" x14ac:dyDescent="0.2">
      <c r="B12" s="165" t="s">
        <v>2410</v>
      </c>
      <c r="C12" s="168" t="s">
        <v>2412</v>
      </c>
      <c r="D12" s="151"/>
      <c r="E12" s="51"/>
      <c r="F12" s="51"/>
      <c r="G12" s="52"/>
      <c r="H12" s="52"/>
      <c r="I12" s="546" t="s">
        <v>1304</v>
      </c>
      <c r="J12" s="547"/>
    </row>
    <row r="13" spans="2:10" ht="12.75" hidden="1" customHeight="1" outlineLevel="2" x14ac:dyDescent="0.2">
      <c r="B13" s="126" t="s">
        <v>695</v>
      </c>
      <c r="C13" s="127" t="s">
        <v>3364</v>
      </c>
      <c r="D13" s="151"/>
      <c r="E13" s="51"/>
      <c r="F13" s="51"/>
      <c r="G13" s="52"/>
      <c r="H13" s="52"/>
      <c r="I13" s="546" t="s">
        <v>1305</v>
      </c>
      <c r="J13" s="547"/>
    </row>
    <row r="14" spans="2:10" ht="12.75" hidden="1" customHeight="1" outlineLevel="2" x14ac:dyDescent="0.2">
      <c r="B14" s="126" t="s">
        <v>696</v>
      </c>
      <c r="C14" s="127" t="s">
        <v>1220</v>
      </c>
      <c r="D14" s="151"/>
      <c r="E14" s="51"/>
      <c r="F14" s="51"/>
      <c r="G14" s="52"/>
      <c r="H14" s="52"/>
      <c r="I14" s="546" t="s">
        <v>1306</v>
      </c>
      <c r="J14" s="547"/>
    </row>
    <row r="15" spans="2:10" ht="12.75" hidden="1" customHeight="1" outlineLevel="2" x14ac:dyDescent="0.2">
      <c r="B15" s="126" t="s">
        <v>697</v>
      </c>
      <c r="C15" s="127" t="s">
        <v>698</v>
      </c>
      <c r="D15" s="151"/>
      <c r="E15" s="51"/>
      <c r="F15" s="51"/>
      <c r="G15" s="52"/>
      <c r="H15" s="52"/>
      <c r="I15" s="546" t="s">
        <v>1316</v>
      </c>
      <c r="J15" s="547"/>
    </row>
    <row r="16" spans="2:10" ht="12.75" hidden="1" customHeight="1" outlineLevel="2" x14ac:dyDescent="0.2">
      <c r="B16" s="126" t="s">
        <v>699</v>
      </c>
      <c r="C16" s="127" t="s">
        <v>700</v>
      </c>
      <c r="D16" s="151"/>
      <c r="E16" s="51"/>
      <c r="F16" s="51"/>
      <c r="G16" s="52"/>
      <c r="H16" s="52"/>
      <c r="I16" s="546" t="s">
        <v>1307</v>
      </c>
      <c r="J16" s="547"/>
    </row>
    <row r="17" spans="2:10" s="160" customFormat="1" ht="12.75" customHeight="1" x14ac:dyDescent="0.2">
      <c r="B17" s="154"/>
      <c r="C17" s="155"/>
      <c r="D17" s="156"/>
      <c r="E17" s="157"/>
      <c r="F17" s="157"/>
      <c r="G17" s="103"/>
      <c r="H17" s="103"/>
      <c r="I17" s="158"/>
      <c r="J17" s="159"/>
    </row>
    <row r="18" spans="2:10" ht="28.5" customHeight="1" collapsed="1" x14ac:dyDescent="0.2">
      <c r="B18" s="126" t="s">
        <v>701</v>
      </c>
      <c r="C18" s="508" t="s">
        <v>942</v>
      </c>
      <c r="D18" s="112" t="s">
        <v>3339</v>
      </c>
      <c r="E18" s="51"/>
      <c r="F18" s="51"/>
      <c r="G18" s="52">
        <f>E18*F18</f>
        <v>0</v>
      </c>
      <c r="H18" s="52">
        <f>SUM(G18:G91)</f>
        <v>0</v>
      </c>
      <c r="I18" s="20"/>
      <c r="J18" s="20"/>
    </row>
    <row r="19" spans="2:10" hidden="1" outlineLevel="1" collapsed="1" x14ac:dyDescent="0.2">
      <c r="B19" s="110" t="s">
        <v>702</v>
      </c>
      <c r="C19" s="505" t="s">
        <v>2069</v>
      </c>
      <c r="D19" s="112" t="s">
        <v>3339</v>
      </c>
      <c r="E19" s="51"/>
      <c r="F19" s="51"/>
      <c r="G19" s="52">
        <f t="shared" ref="G19:G31" si="0">E19*F19</f>
        <v>0</v>
      </c>
      <c r="H19" s="52"/>
      <c r="I19" s="20"/>
      <c r="J19" s="20"/>
    </row>
    <row r="20" spans="2:10" ht="12.75" hidden="1" customHeight="1" outlineLevel="2" x14ac:dyDescent="0.2">
      <c r="B20" s="113" t="s">
        <v>944</v>
      </c>
      <c r="C20" s="505" t="s">
        <v>3967</v>
      </c>
      <c r="D20" s="112" t="s">
        <v>3339</v>
      </c>
      <c r="E20" s="51"/>
      <c r="F20" s="51"/>
      <c r="G20" s="52">
        <f t="shared" si="0"/>
        <v>0</v>
      </c>
      <c r="H20" s="52"/>
      <c r="I20" s="20"/>
      <c r="J20" s="20"/>
    </row>
    <row r="21" spans="2:10" ht="12.75" hidden="1" customHeight="1" outlineLevel="3" x14ac:dyDescent="0.2">
      <c r="B21" s="113" t="s">
        <v>4211</v>
      </c>
      <c r="C21" s="505" t="s">
        <v>3968</v>
      </c>
      <c r="D21" s="112" t="s">
        <v>3339</v>
      </c>
      <c r="E21" s="51"/>
      <c r="F21" s="51"/>
      <c r="G21" s="52">
        <f t="shared" si="0"/>
        <v>0</v>
      </c>
      <c r="H21" s="52"/>
      <c r="I21" s="20"/>
      <c r="J21" s="20"/>
    </row>
    <row r="22" spans="2:10" ht="12.75" hidden="1" customHeight="1" outlineLevel="2" x14ac:dyDescent="0.2">
      <c r="B22" s="113" t="s">
        <v>945</v>
      </c>
      <c r="C22" s="505" t="s">
        <v>3969</v>
      </c>
      <c r="D22" s="112" t="s">
        <v>3339</v>
      </c>
      <c r="E22" s="51"/>
      <c r="F22" s="51"/>
      <c r="G22" s="52">
        <f t="shared" si="0"/>
        <v>0</v>
      </c>
      <c r="H22" s="52"/>
      <c r="I22" s="20"/>
      <c r="J22" s="20"/>
    </row>
    <row r="23" spans="2:10" ht="12.75" hidden="1" customHeight="1" outlineLevel="3" x14ac:dyDescent="0.2">
      <c r="B23" s="113" t="s">
        <v>4212</v>
      </c>
      <c r="C23" s="505" t="s">
        <v>3970</v>
      </c>
      <c r="D23" s="112" t="s">
        <v>3339</v>
      </c>
      <c r="E23" s="51"/>
      <c r="F23" s="51"/>
      <c r="G23" s="52">
        <f t="shared" si="0"/>
        <v>0</v>
      </c>
      <c r="H23" s="52"/>
      <c r="I23" s="20"/>
      <c r="J23" s="20"/>
    </row>
    <row r="24" spans="2:10" ht="12.75" hidden="1" customHeight="1" outlineLevel="2" x14ac:dyDescent="0.2">
      <c r="B24" s="113" t="s">
        <v>946</v>
      </c>
      <c r="C24" s="505" t="s">
        <v>3971</v>
      </c>
      <c r="D24" s="112" t="s">
        <v>3339</v>
      </c>
      <c r="E24" s="51"/>
      <c r="F24" s="51"/>
      <c r="G24" s="52">
        <f t="shared" si="0"/>
        <v>0</v>
      </c>
      <c r="H24" s="52"/>
      <c r="I24" s="20"/>
      <c r="J24" s="20"/>
    </row>
    <row r="25" spans="2:10" ht="12.75" hidden="1" customHeight="1" outlineLevel="3" x14ac:dyDescent="0.2">
      <c r="B25" s="113" t="s">
        <v>4213</v>
      </c>
      <c r="C25" s="505" t="s">
        <v>3972</v>
      </c>
      <c r="D25" s="112" t="s">
        <v>3339</v>
      </c>
      <c r="E25" s="51"/>
      <c r="F25" s="51"/>
      <c r="G25" s="52">
        <f t="shared" si="0"/>
        <v>0</v>
      </c>
      <c r="H25" s="52"/>
      <c r="I25" s="20"/>
      <c r="J25" s="20"/>
    </row>
    <row r="26" spans="2:10" hidden="1" outlineLevel="2" x14ac:dyDescent="0.2">
      <c r="B26" s="113" t="s">
        <v>947</v>
      </c>
      <c r="C26" s="505" t="s">
        <v>3973</v>
      </c>
      <c r="D26" s="112" t="s">
        <v>3339</v>
      </c>
      <c r="E26" s="51"/>
      <c r="F26" s="51"/>
      <c r="G26" s="52">
        <f t="shared" si="0"/>
        <v>0</v>
      </c>
      <c r="H26" s="52"/>
      <c r="I26" s="20"/>
      <c r="J26" s="20"/>
    </row>
    <row r="27" spans="2:10" hidden="1" outlineLevel="2" x14ac:dyDescent="0.2">
      <c r="B27" s="113" t="s">
        <v>948</v>
      </c>
      <c r="C27" s="505" t="s">
        <v>3974</v>
      </c>
      <c r="D27" s="112" t="s">
        <v>3339</v>
      </c>
      <c r="E27" s="51"/>
      <c r="F27" s="51"/>
      <c r="G27" s="52">
        <f t="shared" si="0"/>
        <v>0</v>
      </c>
      <c r="H27" s="52"/>
      <c r="I27" s="20"/>
      <c r="J27" s="20"/>
    </row>
    <row r="28" spans="2:10" ht="12.75" hidden="1" customHeight="1" outlineLevel="2" x14ac:dyDescent="0.2">
      <c r="B28" s="113" t="s">
        <v>949</v>
      </c>
      <c r="C28" s="505" t="s">
        <v>3975</v>
      </c>
      <c r="D28" s="112" t="s">
        <v>3339</v>
      </c>
      <c r="E28" s="51"/>
      <c r="F28" s="51"/>
      <c r="G28" s="52">
        <f t="shared" si="0"/>
        <v>0</v>
      </c>
      <c r="H28" s="52"/>
      <c r="I28" s="20"/>
      <c r="J28" s="20"/>
    </row>
    <row r="29" spans="2:10" hidden="1" outlineLevel="2" x14ac:dyDescent="0.2">
      <c r="B29" s="116" t="s">
        <v>950</v>
      </c>
      <c r="C29" s="505" t="s">
        <v>3976</v>
      </c>
      <c r="D29" s="112" t="s">
        <v>3339</v>
      </c>
      <c r="E29" s="51"/>
      <c r="F29" s="51"/>
      <c r="G29" s="52">
        <f t="shared" si="0"/>
        <v>0</v>
      </c>
      <c r="H29" s="52"/>
      <c r="I29" s="20"/>
      <c r="J29" s="20"/>
    </row>
    <row r="30" spans="2:10" ht="12.75" hidden="1" customHeight="1" outlineLevel="2" x14ac:dyDescent="0.2">
      <c r="B30" s="113" t="s">
        <v>952</v>
      </c>
      <c r="C30" s="505" t="s">
        <v>3977</v>
      </c>
      <c r="D30" s="112" t="s">
        <v>3339</v>
      </c>
      <c r="E30" s="51"/>
      <c r="F30" s="51"/>
      <c r="G30" s="52">
        <f t="shared" si="0"/>
        <v>0</v>
      </c>
      <c r="H30" s="52"/>
      <c r="I30" s="20"/>
      <c r="J30" s="20"/>
    </row>
    <row r="31" spans="2:10" hidden="1" outlineLevel="2" x14ac:dyDescent="0.2">
      <c r="B31" s="113" t="s">
        <v>951</v>
      </c>
      <c r="C31" s="505" t="s">
        <v>3362</v>
      </c>
      <c r="D31" s="112" t="s">
        <v>3339</v>
      </c>
      <c r="E31" s="51"/>
      <c r="F31" s="51"/>
      <c r="G31" s="52">
        <f t="shared" si="0"/>
        <v>0</v>
      </c>
      <c r="H31" s="52"/>
      <c r="I31" s="20"/>
      <c r="J31" s="20"/>
    </row>
    <row r="32" spans="2:10" ht="12.75" hidden="1" customHeight="1" outlineLevel="1" x14ac:dyDescent="0.2">
      <c r="B32" s="110" t="s">
        <v>703</v>
      </c>
      <c r="C32" s="505" t="s">
        <v>2070</v>
      </c>
      <c r="D32" s="169"/>
      <c r="E32" s="170"/>
      <c r="F32" s="170"/>
      <c r="G32" s="171"/>
      <c r="H32" s="171"/>
      <c r="I32" s="20" t="s">
        <v>2402</v>
      </c>
      <c r="J32" s="20"/>
    </row>
    <row r="33" spans="2:10" ht="12.75" hidden="1" customHeight="1" outlineLevel="1" x14ac:dyDescent="0.2">
      <c r="B33" s="110" t="s">
        <v>704</v>
      </c>
      <c r="C33" s="504" t="s">
        <v>2071</v>
      </c>
      <c r="D33" s="169"/>
      <c r="E33" s="170"/>
      <c r="F33" s="170"/>
      <c r="G33" s="171"/>
      <c r="H33" s="171"/>
      <c r="I33" s="20" t="s">
        <v>2402</v>
      </c>
      <c r="J33" s="20"/>
    </row>
    <row r="34" spans="2:10" hidden="1" outlineLevel="1" collapsed="1" x14ac:dyDescent="0.2">
      <c r="B34" s="110" t="s">
        <v>705</v>
      </c>
      <c r="C34" s="513" t="s">
        <v>2072</v>
      </c>
      <c r="D34" s="112" t="s">
        <v>3339</v>
      </c>
      <c r="E34" s="51"/>
      <c r="F34" s="51"/>
      <c r="G34" s="52">
        <f t="shared" ref="G34:G91" si="1">E34*F34</f>
        <v>0</v>
      </c>
      <c r="H34" s="52"/>
      <c r="I34" s="20"/>
      <c r="J34" s="20"/>
    </row>
    <row r="35" spans="2:10" ht="12.75" hidden="1" customHeight="1" outlineLevel="2" collapsed="1" x14ac:dyDescent="0.2">
      <c r="B35" s="116" t="s">
        <v>2091</v>
      </c>
      <c r="C35" s="509" t="s">
        <v>3990</v>
      </c>
      <c r="D35" s="112" t="s">
        <v>3339</v>
      </c>
      <c r="E35" s="51"/>
      <c r="F35" s="51"/>
      <c r="G35" s="52">
        <f t="shared" si="1"/>
        <v>0</v>
      </c>
      <c r="H35" s="52"/>
      <c r="I35" s="20"/>
      <c r="J35" s="20"/>
    </row>
    <row r="36" spans="2:10" ht="12.75" hidden="1" customHeight="1" outlineLevel="3" collapsed="1" x14ac:dyDescent="0.2">
      <c r="B36" s="116" t="s">
        <v>4228</v>
      </c>
      <c r="C36" s="509" t="s">
        <v>3991</v>
      </c>
      <c r="D36" s="112" t="s">
        <v>2872</v>
      </c>
      <c r="E36" s="51"/>
      <c r="F36" s="51"/>
      <c r="G36" s="52">
        <f t="shared" si="1"/>
        <v>0</v>
      </c>
      <c r="H36" s="52"/>
      <c r="I36" s="20"/>
      <c r="J36" s="20"/>
    </row>
    <row r="37" spans="2:10" ht="12.75" hidden="1" customHeight="1" outlineLevel="4" x14ac:dyDescent="0.2">
      <c r="B37" s="116" t="s">
        <v>4229</v>
      </c>
      <c r="C37" s="509" t="s">
        <v>3992</v>
      </c>
      <c r="D37" s="112" t="s">
        <v>3339</v>
      </c>
      <c r="E37" s="51"/>
      <c r="F37" s="51"/>
      <c r="G37" s="52">
        <f t="shared" si="1"/>
        <v>0</v>
      </c>
      <c r="H37" s="52"/>
      <c r="I37" s="20"/>
      <c r="J37" s="20"/>
    </row>
    <row r="38" spans="2:10" ht="12.75" hidden="1" customHeight="1" outlineLevel="4" x14ac:dyDescent="0.2">
      <c r="B38" s="116" t="s">
        <v>4230</v>
      </c>
      <c r="C38" s="509" t="s">
        <v>3993</v>
      </c>
      <c r="D38" s="112" t="s">
        <v>3339</v>
      </c>
      <c r="E38" s="51"/>
      <c r="F38" s="51"/>
      <c r="G38" s="52">
        <f t="shared" si="1"/>
        <v>0</v>
      </c>
      <c r="H38" s="52"/>
      <c r="I38" s="20"/>
      <c r="J38" s="20"/>
    </row>
    <row r="39" spans="2:10" ht="12.75" hidden="1" customHeight="1" outlineLevel="4" x14ac:dyDescent="0.2">
      <c r="B39" s="116" t="s">
        <v>4231</v>
      </c>
      <c r="C39" s="509" t="s">
        <v>3994</v>
      </c>
      <c r="D39" s="112" t="s">
        <v>3339</v>
      </c>
      <c r="E39" s="51"/>
      <c r="F39" s="51"/>
      <c r="G39" s="52">
        <f t="shared" si="1"/>
        <v>0</v>
      </c>
      <c r="H39" s="52"/>
      <c r="I39" s="20"/>
      <c r="J39" s="20"/>
    </row>
    <row r="40" spans="2:10" ht="27" hidden="1" outlineLevel="4" x14ac:dyDescent="0.2">
      <c r="B40" s="116" t="s">
        <v>4232</v>
      </c>
      <c r="C40" s="511" t="s">
        <v>3995</v>
      </c>
      <c r="D40" s="112" t="s">
        <v>3339</v>
      </c>
      <c r="E40" s="51"/>
      <c r="F40" s="51"/>
      <c r="G40" s="52">
        <f t="shared" si="1"/>
        <v>0</v>
      </c>
      <c r="H40" s="52"/>
      <c r="I40" s="20"/>
      <c r="J40" s="20"/>
    </row>
    <row r="41" spans="2:10" hidden="1" outlineLevel="3" collapsed="1" x14ac:dyDescent="0.2">
      <c r="B41" s="116" t="s">
        <v>4233</v>
      </c>
      <c r="C41" s="509" t="s">
        <v>3996</v>
      </c>
      <c r="D41" s="112" t="s">
        <v>2872</v>
      </c>
      <c r="E41" s="51"/>
      <c r="F41" s="51"/>
      <c r="G41" s="52">
        <f t="shared" si="1"/>
        <v>0</v>
      </c>
      <c r="H41" s="52"/>
      <c r="I41" s="20"/>
      <c r="J41" s="20"/>
    </row>
    <row r="42" spans="2:10" hidden="1" outlineLevel="4" x14ac:dyDescent="0.2">
      <c r="B42" s="116" t="s">
        <v>4238</v>
      </c>
      <c r="C42" s="509" t="s">
        <v>3992</v>
      </c>
      <c r="D42" s="112" t="s">
        <v>2872</v>
      </c>
      <c r="E42" s="51"/>
      <c r="F42" s="51"/>
      <c r="G42" s="52">
        <f t="shared" si="1"/>
        <v>0</v>
      </c>
      <c r="H42" s="52"/>
      <c r="I42" s="20"/>
      <c r="J42" s="20"/>
    </row>
    <row r="43" spans="2:10" hidden="1" outlineLevel="4" x14ac:dyDescent="0.2">
      <c r="B43" s="116" t="s">
        <v>4239</v>
      </c>
      <c r="C43" s="509" t="s">
        <v>3993</v>
      </c>
      <c r="D43" s="112" t="s">
        <v>2872</v>
      </c>
      <c r="E43" s="51"/>
      <c r="F43" s="51"/>
      <c r="G43" s="52">
        <f t="shared" si="1"/>
        <v>0</v>
      </c>
      <c r="H43" s="52"/>
      <c r="I43" s="20"/>
      <c r="J43" s="20"/>
    </row>
    <row r="44" spans="2:10" hidden="1" outlineLevel="4" x14ac:dyDescent="0.2">
      <c r="B44" s="116" t="s">
        <v>4240</v>
      </c>
      <c r="C44" s="509" t="s">
        <v>3994</v>
      </c>
      <c r="D44" s="112" t="s">
        <v>2872</v>
      </c>
      <c r="E44" s="51"/>
      <c r="F44" s="51"/>
      <c r="G44" s="52">
        <f t="shared" si="1"/>
        <v>0</v>
      </c>
      <c r="H44" s="52"/>
      <c r="I44" s="20"/>
      <c r="J44" s="20"/>
    </row>
    <row r="45" spans="2:10" ht="27" hidden="1" outlineLevel="4" x14ac:dyDescent="0.2">
      <c r="B45" s="116" t="s">
        <v>4241</v>
      </c>
      <c r="C45" s="511" t="s">
        <v>3995</v>
      </c>
      <c r="D45" s="112" t="s">
        <v>2872</v>
      </c>
      <c r="E45" s="51"/>
      <c r="F45" s="51"/>
      <c r="G45" s="52">
        <f t="shared" si="1"/>
        <v>0</v>
      </c>
      <c r="H45" s="52"/>
      <c r="I45" s="20"/>
      <c r="J45" s="20"/>
    </row>
    <row r="46" spans="2:10" hidden="1" outlineLevel="3" collapsed="1" x14ac:dyDescent="0.2">
      <c r="B46" s="116" t="s">
        <v>4234</v>
      </c>
      <c r="C46" s="511" t="s">
        <v>3997</v>
      </c>
      <c r="D46" s="112" t="s">
        <v>2872</v>
      </c>
      <c r="E46" s="51"/>
      <c r="F46" s="51"/>
      <c r="G46" s="52">
        <f t="shared" si="1"/>
        <v>0</v>
      </c>
      <c r="H46" s="52"/>
      <c r="I46" s="20"/>
      <c r="J46" s="20"/>
    </row>
    <row r="47" spans="2:10" hidden="1" outlineLevel="4" x14ac:dyDescent="0.2">
      <c r="B47" s="116" t="s">
        <v>4242</v>
      </c>
      <c r="C47" s="509" t="s">
        <v>3992</v>
      </c>
      <c r="D47" s="112" t="s">
        <v>2872</v>
      </c>
      <c r="E47" s="51"/>
      <c r="F47" s="51"/>
      <c r="G47" s="52">
        <f t="shared" si="1"/>
        <v>0</v>
      </c>
      <c r="H47" s="52"/>
      <c r="I47" s="20"/>
      <c r="J47" s="20"/>
    </row>
    <row r="48" spans="2:10" hidden="1" outlineLevel="4" x14ac:dyDescent="0.2">
      <c r="B48" s="116" t="s">
        <v>4243</v>
      </c>
      <c r="C48" s="509" t="s">
        <v>3993</v>
      </c>
      <c r="D48" s="112" t="s">
        <v>2872</v>
      </c>
      <c r="E48" s="51"/>
      <c r="F48" s="51"/>
      <c r="G48" s="52">
        <f t="shared" si="1"/>
        <v>0</v>
      </c>
      <c r="H48" s="52"/>
      <c r="I48" s="20"/>
      <c r="J48" s="20"/>
    </row>
    <row r="49" spans="2:10" hidden="1" outlineLevel="4" x14ac:dyDescent="0.2">
      <c r="B49" s="116" t="s">
        <v>4244</v>
      </c>
      <c r="C49" s="509" t="s">
        <v>3994</v>
      </c>
      <c r="D49" s="112" t="s">
        <v>2872</v>
      </c>
      <c r="E49" s="51"/>
      <c r="F49" s="51"/>
      <c r="G49" s="52">
        <f t="shared" si="1"/>
        <v>0</v>
      </c>
      <c r="H49" s="52"/>
      <c r="I49" s="20"/>
      <c r="J49" s="20"/>
    </row>
    <row r="50" spans="2:10" ht="27" hidden="1" outlineLevel="4" x14ac:dyDescent="0.2">
      <c r="B50" s="116" t="s">
        <v>4245</v>
      </c>
      <c r="C50" s="511" t="s">
        <v>3995</v>
      </c>
      <c r="D50" s="112" t="s">
        <v>2872</v>
      </c>
      <c r="E50" s="51"/>
      <c r="F50" s="51"/>
      <c r="G50" s="52">
        <f t="shared" si="1"/>
        <v>0</v>
      </c>
      <c r="H50" s="52"/>
      <c r="I50" s="20"/>
      <c r="J50" s="20"/>
    </row>
    <row r="51" spans="2:10" hidden="1" outlineLevel="3" x14ac:dyDescent="0.2">
      <c r="B51" s="116" t="s">
        <v>4235</v>
      </c>
      <c r="C51" s="509" t="s">
        <v>3998</v>
      </c>
      <c r="D51" s="112" t="s">
        <v>2872</v>
      </c>
      <c r="E51" s="51"/>
      <c r="F51" s="51"/>
      <c r="G51" s="52">
        <f t="shared" si="1"/>
        <v>0</v>
      </c>
      <c r="H51" s="52"/>
      <c r="I51" s="20"/>
      <c r="J51" s="20"/>
    </row>
    <row r="52" spans="2:10" hidden="1" outlineLevel="3" x14ac:dyDescent="0.2">
      <c r="B52" s="116" t="s">
        <v>4236</v>
      </c>
      <c r="C52" s="512" t="s">
        <v>3999</v>
      </c>
      <c r="D52" s="112" t="s">
        <v>2872</v>
      </c>
      <c r="E52" s="51"/>
      <c r="F52" s="51"/>
      <c r="G52" s="52">
        <f t="shared" si="1"/>
        <v>0</v>
      </c>
      <c r="H52" s="52"/>
      <c r="I52" s="20"/>
      <c r="J52" s="20"/>
    </row>
    <row r="53" spans="2:10" hidden="1" outlineLevel="3" x14ac:dyDescent="0.2">
      <c r="B53" s="116" t="s">
        <v>4237</v>
      </c>
      <c r="C53" s="512" t="s">
        <v>4000</v>
      </c>
      <c r="D53" s="112" t="s">
        <v>2872</v>
      </c>
      <c r="E53" s="51"/>
      <c r="F53" s="51"/>
      <c r="G53" s="52">
        <f t="shared" si="1"/>
        <v>0</v>
      </c>
      <c r="H53" s="52"/>
      <c r="I53" s="20"/>
      <c r="J53" s="20"/>
    </row>
    <row r="54" spans="2:10" hidden="1" outlineLevel="2" collapsed="1" x14ac:dyDescent="0.2">
      <c r="B54" s="116" t="s">
        <v>4246</v>
      </c>
      <c r="C54" s="510" t="s">
        <v>3908</v>
      </c>
      <c r="D54" s="112" t="s">
        <v>2872</v>
      </c>
      <c r="E54" s="51"/>
      <c r="F54" s="51"/>
      <c r="G54" s="52">
        <f t="shared" si="1"/>
        <v>0</v>
      </c>
      <c r="H54" s="52"/>
      <c r="I54" s="20"/>
      <c r="J54" s="20"/>
    </row>
    <row r="55" spans="2:10" hidden="1" outlineLevel="3" x14ac:dyDescent="0.2">
      <c r="B55" s="116" t="s">
        <v>4247</v>
      </c>
      <c r="C55" s="509" t="s">
        <v>4001</v>
      </c>
      <c r="D55" s="112" t="s">
        <v>2872</v>
      </c>
      <c r="E55" s="51"/>
      <c r="F55" s="51"/>
      <c r="G55" s="52">
        <f t="shared" si="1"/>
        <v>0</v>
      </c>
      <c r="H55" s="52"/>
      <c r="I55" s="20"/>
      <c r="J55" s="20"/>
    </row>
    <row r="56" spans="2:10" hidden="1" outlineLevel="3" x14ac:dyDescent="0.2">
      <c r="B56" s="116" t="s">
        <v>4248</v>
      </c>
      <c r="C56" s="509" t="s">
        <v>4002</v>
      </c>
      <c r="D56" s="112" t="s">
        <v>2872</v>
      </c>
      <c r="E56" s="51"/>
      <c r="F56" s="51"/>
      <c r="G56" s="52">
        <f t="shared" si="1"/>
        <v>0</v>
      </c>
      <c r="H56" s="52"/>
      <c r="I56" s="20"/>
      <c r="J56" s="20"/>
    </row>
    <row r="57" spans="2:10" hidden="1" outlineLevel="3" x14ac:dyDescent="0.2">
      <c r="B57" s="116" t="s">
        <v>4249</v>
      </c>
      <c r="C57" s="509" t="s">
        <v>4003</v>
      </c>
      <c r="D57" s="112" t="s">
        <v>2872</v>
      </c>
      <c r="E57" s="51"/>
      <c r="F57" s="51"/>
      <c r="G57" s="52">
        <f t="shared" si="1"/>
        <v>0</v>
      </c>
      <c r="H57" s="52"/>
      <c r="I57" s="20"/>
      <c r="J57" s="20"/>
    </row>
    <row r="58" spans="2:10" hidden="1" outlineLevel="2" collapsed="1" x14ac:dyDescent="0.2">
      <c r="B58" s="116" t="s">
        <v>4250</v>
      </c>
      <c r="C58" s="510" t="s">
        <v>3262</v>
      </c>
      <c r="D58" s="112" t="s">
        <v>2872</v>
      </c>
      <c r="E58" s="51"/>
      <c r="F58" s="51"/>
      <c r="G58" s="52">
        <f t="shared" si="1"/>
        <v>0</v>
      </c>
      <c r="H58" s="52"/>
      <c r="I58" s="20"/>
      <c r="J58" s="20"/>
    </row>
    <row r="59" spans="2:10" hidden="1" outlineLevel="3" x14ac:dyDescent="0.2">
      <c r="B59" s="116" t="s">
        <v>4251</v>
      </c>
      <c r="C59" s="509" t="s">
        <v>3263</v>
      </c>
      <c r="D59" s="112" t="s">
        <v>2872</v>
      </c>
      <c r="E59" s="51"/>
      <c r="F59" s="51"/>
      <c r="G59" s="52">
        <f t="shared" si="1"/>
        <v>0</v>
      </c>
      <c r="H59" s="52"/>
      <c r="I59" s="20"/>
      <c r="J59" s="20"/>
    </row>
    <row r="60" spans="2:10" hidden="1" outlineLevel="3" x14ac:dyDescent="0.2">
      <c r="B60" s="116" t="s">
        <v>4252</v>
      </c>
      <c r="C60" s="509" t="s">
        <v>3264</v>
      </c>
      <c r="D60" s="112" t="s">
        <v>2872</v>
      </c>
      <c r="E60" s="51"/>
      <c r="F60" s="51"/>
      <c r="G60" s="52">
        <f t="shared" si="1"/>
        <v>0</v>
      </c>
      <c r="H60" s="52"/>
      <c r="I60" s="20"/>
      <c r="J60" s="20"/>
    </row>
    <row r="61" spans="2:10" hidden="1" outlineLevel="3" x14ac:dyDescent="0.2">
      <c r="B61" s="116" t="s">
        <v>4253</v>
      </c>
      <c r="C61" s="509" t="s">
        <v>4004</v>
      </c>
      <c r="D61" s="112" t="s">
        <v>2872</v>
      </c>
      <c r="E61" s="51"/>
      <c r="F61" s="51"/>
      <c r="G61" s="52">
        <f t="shared" si="1"/>
        <v>0</v>
      </c>
      <c r="H61" s="52"/>
      <c r="I61" s="20"/>
      <c r="J61" s="20"/>
    </row>
    <row r="62" spans="2:10" hidden="1" outlineLevel="3" x14ac:dyDescent="0.2">
      <c r="B62" s="116" t="s">
        <v>4254</v>
      </c>
      <c r="C62" s="509" t="s">
        <v>4005</v>
      </c>
      <c r="D62" s="112" t="s">
        <v>2872</v>
      </c>
      <c r="E62" s="51"/>
      <c r="F62" s="51"/>
      <c r="G62" s="52">
        <f t="shared" si="1"/>
        <v>0</v>
      </c>
      <c r="H62" s="52"/>
      <c r="I62" s="20"/>
      <c r="J62" s="20"/>
    </row>
    <row r="63" spans="2:10" hidden="1" outlineLevel="3" x14ac:dyDescent="0.2">
      <c r="B63" s="116" t="s">
        <v>4255</v>
      </c>
      <c r="C63" s="509" t="s">
        <v>4006</v>
      </c>
      <c r="D63" s="112" t="s">
        <v>2872</v>
      </c>
      <c r="E63" s="51"/>
      <c r="F63" s="51"/>
      <c r="G63" s="52">
        <f t="shared" si="1"/>
        <v>0</v>
      </c>
      <c r="H63" s="52"/>
      <c r="I63" s="20"/>
      <c r="J63" s="20"/>
    </row>
    <row r="64" spans="2:10" hidden="1" outlineLevel="2" collapsed="1" x14ac:dyDescent="0.2">
      <c r="B64" s="116" t="s">
        <v>4256</v>
      </c>
      <c r="C64" s="510" t="s">
        <v>3261</v>
      </c>
      <c r="D64" s="112" t="s">
        <v>2872</v>
      </c>
      <c r="E64" s="51"/>
      <c r="F64" s="51"/>
      <c r="G64" s="52">
        <f t="shared" si="1"/>
        <v>0</v>
      </c>
      <c r="H64" s="52"/>
      <c r="I64" s="20"/>
      <c r="J64" s="20"/>
    </row>
    <row r="65" spans="2:10" hidden="1" outlineLevel="3" x14ac:dyDescent="0.2">
      <c r="B65" s="116" t="s">
        <v>4257</v>
      </c>
      <c r="C65" s="509" t="s">
        <v>4007</v>
      </c>
      <c r="D65" s="112" t="s">
        <v>2872</v>
      </c>
      <c r="E65" s="51"/>
      <c r="F65" s="51"/>
      <c r="G65" s="52">
        <f t="shared" si="1"/>
        <v>0</v>
      </c>
      <c r="H65" s="52"/>
      <c r="I65" s="20"/>
      <c r="J65" s="20"/>
    </row>
    <row r="66" spans="2:10" hidden="1" outlineLevel="3" x14ac:dyDescent="0.2">
      <c r="B66" s="116" t="s">
        <v>4258</v>
      </c>
      <c r="C66" s="509" t="s">
        <v>4008</v>
      </c>
      <c r="D66" s="112" t="s">
        <v>2872</v>
      </c>
      <c r="E66" s="51"/>
      <c r="F66" s="51"/>
      <c r="G66" s="52">
        <f t="shared" si="1"/>
        <v>0</v>
      </c>
      <c r="H66" s="52"/>
      <c r="I66" s="20"/>
      <c r="J66" s="20"/>
    </row>
    <row r="67" spans="2:10" hidden="1" outlineLevel="3" x14ac:dyDescent="0.2">
      <c r="B67" s="116" t="s">
        <v>4259</v>
      </c>
      <c r="C67" s="509" t="s">
        <v>4009</v>
      </c>
      <c r="D67" s="112" t="s">
        <v>2872</v>
      </c>
      <c r="E67" s="51"/>
      <c r="F67" s="51"/>
      <c r="G67" s="52">
        <f t="shared" si="1"/>
        <v>0</v>
      </c>
      <c r="H67" s="52"/>
      <c r="I67" s="20"/>
      <c r="J67" s="20"/>
    </row>
    <row r="68" spans="2:10" ht="12.75" hidden="1" customHeight="1" outlineLevel="1" collapsed="1" x14ac:dyDescent="0.2">
      <c r="B68" s="110" t="s">
        <v>706</v>
      </c>
      <c r="C68" s="509" t="s">
        <v>2073</v>
      </c>
      <c r="D68" s="112" t="s">
        <v>2872</v>
      </c>
      <c r="E68" s="51"/>
      <c r="F68" s="51"/>
      <c r="G68" s="52">
        <f t="shared" si="1"/>
        <v>0</v>
      </c>
      <c r="H68" s="52"/>
      <c r="I68" s="20"/>
      <c r="J68" s="20"/>
    </row>
    <row r="69" spans="2:10" ht="12.75" hidden="1" customHeight="1" outlineLevel="2" x14ac:dyDescent="0.2">
      <c r="B69" s="113" t="s">
        <v>1567</v>
      </c>
      <c r="C69" s="509" t="s">
        <v>4010</v>
      </c>
      <c r="D69" s="112" t="s">
        <v>2872</v>
      </c>
      <c r="E69" s="51"/>
      <c r="F69" s="51"/>
      <c r="G69" s="52">
        <f t="shared" si="1"/>
        <v>0</v>
      </c>
      <c r="H69" s="52"/>
      <c r="I69" s="20"/>
      <c r="J69" s="20"/>
    </row>
    <row r="70" spans="2:10" ht="12.75" hidden="1" customHeight="1" outlineLevel="2" x14ac:dyDescent="0.2">
      <c r="B70" s="113" t="s">
        <v>1568</v>
      </c>
      <c r="C70" s="509" t="s">
        <v>4011</v>
      </c>
      <c r="D70" s="112" t="s">
        <v>2872</v>
      </c>
      <c r="E70" s="51"/>
      <c r="F70" s="51"/>
      <c r="G70" s="52">
        <f t="shared" si="1"/>
        <v>0</v>
      </c>
      <c r="H70" s="52"/>
      <c r="I70" s="20"/>
      <c r="J70" s="20"/>
    </row>
    <row r="71" spans="2:10" ht="12.75" hidden="1" customHeight="1" outlineLevel="2" x14ac:dyDescent="0.2">
      <c r="B71" s="116" t="s">
        <v>1569</v>
      </c>
      <c r="C71" s="509" t="s">
        <v>4012</v>
      </c>
      <c r="D71" s="112" t="s">
        <v>2872</v>
      </c>
      <c r="E71" s="51"/>
      <c r="F71" s="51"/>
      <c r="G71" s="52">
        <f t="shared" si="1"/>
        <v>0</v>
      </c>
      <c r="H71" s="52"/>
      <c r="I71" s="20"/>
      <c r="J71" s="20"/>
    </row>
    <row r="72" spans="2:10" ht="12.75" hidden="1" customHeight="1" outlineLevel="2" x14ac:dyDescent="0.2">
      <c r="B72" s="116" t="s">
        <v>1570</v>
      </c>
      <c r="C72" s="509" t="s">
        <v>4013</v>
      </c>
      <c r="D72" s="112" t="s">
        <v>2872</v>
      </c>
      <c r="E72" s="51"/>
      <c r="F72" s="51"/>
      <c r="G72" s="52">
        <f t="shared" si="1"/>
        <v>0</v>
      </c>
      <c r="H72" s="52"/>
      <c r="I72" s="20"/>
      <c r="J72" s="20"/>
    </row>
    <row r="73" spans="2:10" ht="12.75" hidden="1" customHeight="1" outlineLevel="2" x14ac:dyDescent="0.2">
      <c r="B73" s="113" t="s">
        <v>1571</v>
      </c>
      <c r="C73" s="509" t="s">
        <v>4014</v>
      </c>
      <c r="D73" s="112" t="s">
        <v>2872</v>
      </c>
      <c r="E73" s="51"/>
      <c r="F73" s="51"/>
      <c r="G73" s="52">
        <f t="shared" si="1"/>
        <v>0</v>
      </c>
      <c r="H73" s="52"/>
      <c r="I73" s="20"/>
      <c r="J73" s="20"/>
    </row>
    <row r="74" spans="2:10" ht="12.75" hidden="1" customHeight="1" outlineLevel="2" x14ac:dyDescent="0.2">
      <c r="B74" s="113" t="s">
        <v>1572</v>
      </c>
      <c r="C74" s="509" t="s">
        <v>4015</v>
      </c>
      <c r="D74" s="112" t="s">
        <v>2872</v>
      </c>
      <c r="E74" s="51"/>
      <c r="F74" s="51"/>
      <c r="G74" s="52">
        <f t="shared" si="1"/>
        <v>0</v>
      </c>
      <c r="H74" s="52"/>
      <c r="I74" s="20"/>
      <c r="J74" s="20"/>
    </row>
    <row r="75" spans="2:10" hidden="1" outlineLevel="2" x14ac:dyDescent="0.2">
      <c r="B75" s="113" t="s">
        <v>1573</v>
      </c>
      <c r="C75" s="509" t="s">
        <v>4016</v>
      </c>
      <c r="D75" s="112" t="s">
        <v>2872</v>
      </c>
      <c r="E75" s="51"/>
      <c r="F75" s="51"/>
      <c r="G75" s="52">
        <f t="shared" si="1"/>
        <v>0</v>
      </c>
      <c r="H75" s="52"/>
      <c r="I75" s="20"/>
      <c r="J75" s="20"/>
    </row>
    <row r="76" spans="2:10" ht="12.75" hidden="1" customHeight="1" outlineLevel="2" x14ac:dyDescent="0.2">
      <c r="B76" s="113" t="s">
        <v>1574</v>
      </c>
      <c r="C76" s="509" t="s">
        <v>4017</v>
      </c>
      <c r="D76" s="112" t="s">
        <v>2872</v>
      </c>
      <c r="E76" s="51"/>
      <c r="F76" s="51"/>
      <c r="G76" s="52">
        <f t="shared" si="1"/>
        <v>0</v>
      </c>
      <c r="H76" s="52"/>
      <c r="I76" s="20"/>
      <c r="J76" s="20"/>
    </row>
    <row r="77" spans="2:10" hidden="1" outlineLevel="2" x14ac:dyDescent="0.2">
      <c r="B77" s="113" t="s">
        <v>1575</v>
      </c>
      <c r="C77" s="111" t="s">
        <v>3362</v>
      </c>
      <c r="D77" s="112" t="s">
        <v>3339</v>
      </c>
      <c r="E77" s="51"/>
      <c r="F77" s="51"/>
      <c r="G77" s="52">
        <f t="shared" si="1"/>
        <v>0</v>
      </c>
      <c r="H77" s="52"/>
      <c r="I77" s="20"/>
      <c r="J77" s="20"/>
    </row>
    <row r="78" spans="2:10" ht="12.75" hidden="1" customHeight="1" outlineLevel="1" collapsed="1" x14ac:dyDescent="0.2">
      <c r="B78" s="110" t="s">
        <v>707</v>
      </c>
      <c r="C78" s="509" t="s">
        <v>2074</v>
      </c>
      <c r="D78" s="112" t="s">
        <v>3339</v>
      </c>
      <c r="E78" s="51"/>
      <c r="F78" s="51"/>
      <c r="G78" s="52">
        <f t="shared" si="1"/>
        <v>0</v>
      </c>
      <c r="H78" s="52"/>
      <c r="I78" s="20"/>
      <c r="J78" s="20"/>
    </row>
    <row r="79" spans="2:10" ht="12.75" hidden="1" customHeight="1" outlineLevel="2" x14ac:dyDescent="0.2">
      <c r="B79" s="113" t="s">
        <v>1577</v>
      </c>
      <c r="C79" s="509" t="s">
        <v>4018</v>
      </c>
      <c r="D79" s="112" t="s">
        <v>3339</v>
      </c>
      <c r="E79" s="51"/>
      <c r="F79" s="51"/>
      <c r="G79" s="52">
        <f t="shared" si="1"/>
        <v>0</v>
      </c>
      <c r="H79" s="52"/>
      <c r="I79" s="20"/>
      <c r="J79" s="20"/>
    </row>
    <row r="80" spans="2:10" ht="12.75" hidden="1" customHeight="1" outlineLevel="2" x14ac:dyDescent="0.2">
      <c r="B80" s="113" t="s">
        <v>1578</v>
      </c>
      <c r="C80" s="509" t="s">
        <v>4019</v>
      </c>
      <c r="D80" s="112" t="s">
        <v>3339</v>
      </c>
      <c r="E80" s="51"/>
      <c r="F80" s="51"/>
      <c r="G80" s="52">
        <f t="shared" si="1"/>
        <v>0</v>
      </c>
      <c r="H80" s="52"/>
      <c r="I80" s="20"/>
      <c r="J80" s="20"/>
    </row>
    <row r="81" spans="2:10" ht="12.75" hidden="1" customHeight="1" outlineLevel="2" x14ac:dyDescent="0.2">
      <c r="B81" s="113" t="s">
        <v>4260</v>
      </c>
      <c r="C81" s="509" t="s">
        <v>4020</v>
      </c>
      <c r="D81" s="112" t="s">
        <v>3339</v>
      </c>
      <c r="E81" s="51"/>
      <c r="F81" s="51"/>
      <c r="G81" s="52">
        <f t="shared" si="1"/>
        <v>0</v>
      </c>
      <c r="H81" s="52"/>
      <c r="I81" s="20"/>
      <c r="J81" s="20"/>
    </row>
    <row r="82" spans="2:10" ht="12.75" hidden="1" customHeight="1" outlineLevel="2" x14ac:dyDescent="0.2">
      <c r="B82" s="113" t="s">
        <v>4261</v>
      </c>
      <c r="C82" s="509" t="s">
        <v>4021</v>
      </c>
      <c r="D82" s="112" t="s">
        <v>3339</v>
      </c>
      <c r="E82" s="51"/>
      <c r="F82" s="51"/>
      <c r="G82" s="52">
        <f t="shared" si="1"/>
        <v>0</v>
      </c>
      <c r="H82" s="52"/>
      <c r="I82" s="20"/>
      <c r="J82" s="20"/>
    </row>
    <row r="83" spans="2:10" ht="12.75" hidden="1" customHeight="1" outlineLevel="2" x14ac:dyDescent="0.2">
      <c r="B83" s="113" t="s">
        <v>4262</v>
      </c>
      <c r="C83" s="509" t="s">
        <v>4022</v>
      </c>
      <c r="D83" s="112" t="s">
        <v>3339</v>
      </c>
      <c r="E83" s="51"/>
      <c r="F83" s="51"/>
      <c r="G83" s="52">
        <f t="shared" si="1"/>
        <v>0</v>
      </c>
      <c r="H83" s="52"/>
      <c r="I83" s="20"/>
      <c r="J83" s="20"/>
    </row>
    <row r="84" spans="2:10" ht="12.75" hidden="1" customHeight="1" outlineLevel="2" x14ac:dyDescent="0.2">
      <c r="B84" s="113" t="s">
        <v>4263</v>
      </c>
      <c r="C84" s="509" t="s">
        <v>4023</v>
      </c>
      <c r="D84" s="112" t="s">
        <v>3339</v>
      </c>
      <c r="E84" s="51"/>
      <c r="F84" s="51"/>
      <c r="G84" s="52">
        <f t="shared" si="1"/>
        <v>0</v>
      </c>
      <c r="H84" s="52"/>
      <c r="I84" s="20"/>
      <c r="J84" s="20"/>
    </row>
    <row r="85" spans="2:10" ht="12.75" hidden="1" customHeight="1" outlineLevel="2" x14ac:dyDescent="0.2">
      <c r="B85" s="113" t="s">
        <v>4264</v>
      </c>
      <c r="C85" s="509" t="s">
        <v>4024</v>
      </c>
      <c r="D85" s="112" t="s">
        <v>3339</v>
      </c>
      <c r="E85" s="51"/>
      <c r="F85" s="51"/>
      <c r="G85" s="52">
        <f t="shared" si="1"/>
        <v>0</v>
      </c>
      <c r="H85" s="52"/>
      <c r="I85" s="20"/>
      <c r="J85" s="20"/>
    </row>
    <row r="86" spans="2:10" ht="12.75" hidden="1" customHeight="1" outlineLevel="2" x14ac:dyDescent="0.2">
      <c r="B86" s="113" t="s">
        <v>4265</v>
      </c>
      <c r="C86" s="509" t="s">
        <v>4025</v>
      </c>
      <c r="D86" s="112" t="s">
        <v>3339</v>
      </c>
      <c r="E86" s="51"/>
      <c r="F86" s="51"/>
      <c r="G86" s="52">
        <f t="shared" si="1"/>
        <v>0</v>
      </c>
      <c r="H86" s="52"/>
      <c r="I86" s="20"/>
      <c r="J86" s="20"/>
    </row>
    <row r="87" spans="2:10" ht="12.75" hidden="1" customHeight="1" outlineLevel="2" x14ac:dyDescent="0.2">
      <c r="B87" s="113" t="s">
        <v>1579</v>
      </c>
      <c r="C87" s="115" t="s">
        <v>3362</v>
      </c>
      <c r="D87" s="112" t="s">
        <v>3339</v>
      </c>
      <c r="E87" s="51"/>
      <c r="F87" s="51"/>
      <c r="G87" s="52">
        <f t="shared" si="1"/>
        <v>0</v>
      </c>
      <c r="H87" s="52"/>
      <c r="I87" s="20"/>
      <c r="J87" s="20"/>
    </row>
    <row r="88" spans="2:10" ht="12.75" hidden="1" customHeight="1" outlineLevel="1" collapsed="1" x14ac:dyDescent="0.2">
      <c r="B88" s="110" t="s">
        <v>708</v>
      </c>
      <c r="C88" s="509" t="s">
        <v>2075</v>
      </c>
      <c r="D88" s="112" t="s">
        <v>3339</v>
      </c>
      <c r="E88" s="51"/>
      <c r="F88" s="51"/>
      <c r="G88" s="52">
        <f t="shared" si="1"/>
        <v>0</v>
      </c>
      <c r="H88" s="52"/>
      <c r="I88" s="20"/>
      <c r="J88" s="20"/>
    </row>
    <row r="89" spans="2:10" ht="12.75" hidden="1" customHeight="1" outlineLevel="2" x14ac:dyDescent="0.2">
      <c r="B89" s="113" t="s">
        <v>943</v>
      </c>
      <c r="C89" s="509" t="s">
        <v>4026</v>
      </c>
      <c r="D89" s="112" t="s">
        <v>3339</v>
      </c>
      <c r="E89" s="51"/>
      <c r="F89" s="51"/>
      <c r="G89" s="52">
        <f>E89*F89</f>
        <v>0</v>
      </c>
      <c r="H89" s="52"/>
      <c r="I89" s="20"/>
      <c r="J89" s="20"/>
    </row>
    <row r="90" spans="2:10" ht="12.75" hidden="1" customHeight="1" outlineLevel="2" x14ac:dyDescent="0.2">
      <c r="B90" s="113" t="s">
        <v>2067</v>
      </c>
      <c r="C90" s="509" t="s">
        <v>4027</v>
      </c>
      <c r="D90" s="112" t="s">
        <v>3339</v>
      </c>
      <c r="E90" s="51"/>
      <c r="F90" s="51"/>
      <c r="G90" s="52">
        <f t="shared" si="1"/>
        <v>0</v>
      </c>
      <c r="H90" s="52"/>
      <c r="I90" s="20"/>
      <c r="J90" s="20"/>
    </row>
    <row r="91" spans="2:10" ht="12.75" hidden="1" customHeight="1" outlineLevel="2" x14ac:dyDescent="0.2">
      <c r="B91" s="113" t="s">
        <v>2068</v>
      </c>
      <c r="C91" s="509" t="s">
        <v>4028</v>
      </c>
      <c r="D91" s="112" t="s">
        <v>3339</v>
      </c>
      <c r="E91" s="51"/>
      <c r="F91" s="51"/>
      <c r="G91" s="52">
        <f t="shared" si="1"/>
        <v>0</v>
      </c>
      <c r="H91" s="52"/>
      <c r="I91" s="20"/>
      <c r="J91" s="20"/>
    </row>
    <row r="92" spans="2:10" s="160" customFormat="1" ht="12.75" customHeight="1" collapsed="1" x14ac:dyDescent="0.2">
      <c r="B92" s="154"/>
      <c r="C92" s="155"/>
      <c r="D92" s="156"/>
      <c r="E92" s="157"/>
      <c r="F92" s="157"/>
      <c r="G92" s="103"/>
      <c r="H92" s="103"/>
      <c r="I92" s="158"/>
      <c r="J92" s="159"/>
    </row>
    <row r="93" spans="2:10" ht="12.75" hidden="1" customHeight="1" outlineLevel="1" x14ac:dyDescent="0.2">
      <c r="B93" s="126" t="s">
        <v>3122</v>
      </c>
      <c r="C93" s="127" t="s">
        <v>3210</v>
      </c>
      <c r="D93" s="112"/>
      <c r="E93" s="51"/>
      <c r="F93" s="51"/>
      <c r="G93" s="52"/>
      <c r="H93" s="52"/>
      <c r="I93" s="546" t="s">
        <v>1317</v>
      </c>
      <c r="J93" s="547"/>
    </row>
    <row r="94" spans="2:10" s="160" customFormat="1" ht="12.75" hidden="1" customHeight="1" outlineLevel="1" x14ac:dyDescent="0.2">
      <c r="B94" s="154"/>
      <c r="C94" s="155"/>
      <c r="D94" s="156"/>
      <c r="E94" s="157"/>
      <c r="F94" s="157"/>
      <c r="G94" s="103"/>
      <c r="H94" s="103"/>
      <c r="I94" s="175"/>
      <c r="J94" s="159"/>
    </row>
    <row r="95" spans="2:10" ht="12.75" hidden="1" customHeight="1" outlineLevel="1" x14ac:dyDescent="0.2">
      <c r="B95" s="126" t="s">
        <v>3123</v>
      </c>
      <c r="C95" s="127" t="s">
        <v>3217</v>
      </c>
      <c r="D95" s="112"/>
      <c r="E95" s="51"/>
      <c r="F95" s="51"/>
      <c r="G95" s="52"/>
      <c r="H95" s="52"/>
      <c r="I95" s="546" t="s">
        <v>1318</v>
      </c>
      <c r="J95" s="547"/>
    </row>
    <row r="96" spans="2:10" ht="12.75" hidden="1" customHeight="1" outlineLevel="1" x14ac:dyDescent="0.2">
      <c r="B96" s="176"/>
      <c r="C96" s="144"/>
      <c r="D96" s="145"/>
      <c r="E96" s="45"/>
      <c r="F96" s="177"/>
      <c r="G96" s="46"/>
      <c r="H96" s="46"/>
      <c r="I96" s="46"/>
      <c r="J96" s="46"/>
    </row>
    <row r="97" spans="2:10" ht="12.75" customHeight="1" collapsed="1" x14ac:dyDescent="0.2">
      <c r="B97" s="24" t="s">
        <v>1975</v>
      </c>
      <c r="C97" s="96" t="s">
        <v>2000</v>
      </c>
      <c r="D97" s="169"/>
      <c r="E97" s="67"/>
      <c r="F97" s="142"/>
      <c r="G97" s="20"/>
      <c r="H97" s="20"/>
      <c r="I97" s="551" t="s">
        <v>519</v>
      </c>
      <c r="J97" s="552"/>
    </row>
    <row r="98" spans="2:10" hidden="1" outlineLevel="1" x14ac:dyDescent="0.2">
      <c r="B98" s="165" t="s">
        <v>2093</v>
      </c>
      <c r="C98" s="168" t="s">
        <v>3446</v>
      </c>
      <c r="D98" s="112" t="s">
        <v>3339</v>
      </c>
      <c r="E98" s="51"/>
      <c r="F98" s="51"/>
      <c r="G98" s="52">
        <f t="shared" ref="G98:G132" si="2">E98*F98</f>
        <v>0</v>
      </c>
      <c r="H98" s="52">
        <f>SUM(G98:G98)</f>
        <v>0</v>
      </c>
      <c r="I98" s="20"/>
      <c r="J98" s="20" t="s">
        <v>4472</v>
      </c>
    </row>
    <row r="99" spans="2:10" ht="12.75" hidden="1" customHeight="1" outlineLevel="1" collapsed="1" x14ac:dyDescent="0.2">
      <c r="B99" s="165" t="s">
        <v>2095</v>
      </c>
      <c r="C99" s="168" t="s">
        <v>2096</v>
      </c>
      <c r="D99" s="112" t="s">
        <v>1767</v>
      </c>
      <c r="E99" s="51"/>
      <c r="F99" s="51"/>
      <c r="G99" s="52">
        <f t="shared" si="2"/>
        <v>0</v>
      </c>
      <c r="H99" s="52">
        <f>SUM(G99:G120)</f>
        <v>0</v>
      </c>
      <c r="I99" s="20"/>
      <c r="J99" s="164"/>
    </row>
    <row r="100" spans="2:10" ht="13.5" hidden="1" customHeight="1" outlineLevel="2" x14ac:dyDescent="0.2">
      <c r="B100" s="110" t="s">
        <v>2097</v>
      </c>
      <c r="C100" s="505" t="s">
        <v>4473</v>
      </c>
      <c r="D100" s="112" t="s">
        <v>3339</v>
      </c>
      <c r="E100" s="51"/>
      <c r="F100" s="51"/>
      <c r="G100" s="52">
        <f t="shared" si="2"/>
        <v>0</v>
      </c>
      <c r="H100" s="52"/>
      <c r="I100" s="20"/>
      <c r="J100" s="20"/>
    </row>
    <row r="101" spans="2:10" hidden="1" outlineLevel="3" x14ac:dyDescent="0.2">
      <c r="B101" s="113" t="s">
        <v>1296</v>
      </c>
      <c r="C101" s="505" t="s">
        <v>4474</v>
      </c>
      <c r="D101" s="112" t="s">
        <v>1685</v>
      </c>
      <c r="E101" s="51"/>
      <c r="F101" s="51"/>
      <c r="G101" s="52">
        <f t="shared" si="2"/>
        <v>0</v>
      </c>
      <c r="H101" s="52"/>
      <c r="I101" s="20"/>
      <c r="J101" s="20"/>
    </row>
    <row r="102" spans="2:10" hidden="1" outlineLevel="3" x14ac:dyDescent="0.2">
      <c r="B102" s="113" t="s">
        <v>4475</v>
      </c>
      <c r="C102" s="505" t="s">
        <v>4476</v>
      </c>
      <c r="D102" s="112" t="s">
        <v>1685</v>
      </c>
      <c r="E102" s="51"/>
      <c r="F102" s="51"/>
      <c r="G102" s="52">
        <f t="shared" si="2"/>
        <v>0</v>
      </c>
      <c r="H102" s="52"/>
      <c r="I102" s="20"/>
      <c r="J102" s="20"/>
    </row>
    <row r="103" spans="2:10" ht="12.75" hidden="1" customHeight="1" outlineLevel="3" x14ac:dyDescent="0.2">
      <c r="B103" s="113" t="s">
        <v>1297</v>
      </c>
      <c r="C103" s="505" t="s">
        <v>4477</v>
      </c>
      <c r="D103" s="112" t="s">
        <v>2872</v>
      </c>
      <c r="E103" s="51"/>
      <c r="F103" s="51"/>
      <c r="G103" s="52">
        <f t="shared" si="2"/>
        <v>0</v>
      </c>
      <c r="H103" s="52"/>
      <c r="I103" s="20"/>
      <c r="J103" s="20"/>
    </row>
    <row r="104" spans="2:10" ht="12.75" hidden="1" customHeight="1" outlineLevel="3" x14ac:dyDescent="0.2">
      <c r="B104" s="113" t="s">
        <v>1298</v>
      </c>
      <c r="C104" s="505" t="s">
        <v>4478</v>
      </c>
      <c r="D104" s="112" t="s">
        <v>3339</v>
      </c>
      <c r="E104" s="51"/>
      <c r="F104" s="51"/>
      <c r="G104" s="52">
        <f t="shared" si="2"/>
        <v>0</v>
      </c>
      <c r="H104" s="52"/>
      <c r="I104" s="20"/>
      <c r="J104" s="20"/>
    </row>
    <row r="105" spans="2:10" hidden="1" outlineLevel="3" x14ac:dyDescent="0.2">
      <c r="B105" s="113" t="s">
        <v>1299</v>
      </c>
      <c r="C105" s="505" t="s">
        <v>3362</v>
      </c>
      <c r="D105" s="112" t="s">
        <v>3339</v>
      </c>
      <c r="E105" s="51"/>
      <c r="F105" s="51"/>
      <c r="G105" s="52">
        <f t="shared" si="2"/>
        <v>0</v>
      </c>
      <c r="H105" s="52"/>
      <c r="I105" s="20"/>
      <c r="J105" s="20"/>
    </row>
    <row r="106" spans="2:10" hidden="1" outlineLevel="2" x14ac:dyDescent="0.2">
      <c r="B106" s="114" t="s">
        <v>1919</v>
      </c>
      <c r="C106" s="504" t="s">
        <v>1295</v>
      </c>
      <c r="D106" s="112" t="s">
        <v>1685</v>
      </c>
      <c r="E106" s="51"/>
      <c r="F106" s="51"/>
      <c r="G106" s="52">
        <f t="shared" si="2"/>
        <v>0</v>
      </c>
      <c r="H106" s="52"/>
      <c r="I106" s="20"/>
      <c r="J106" s="20"/>
    </row>
    <row r="107" spans="2:10" hidden="1" outlineLevel="3" x14ac:dyDescent="0.2">
      <c r="B107" s="113" t="s">
        <v>1902</v>
      </c>
      <c r="C107" s="505" t="s">
        <v>4479</v>
      </c>
      <c r="D107" s="112" t="s">
        <v>1685</v>
      </c>
      <c r="E107" s="51"/>
      <c r="F107" s="51"/>
      <c r="G107" s="52">
        <f t="shared" si="2"/>
        <v>0</v>
      </c>
      <c r="H107" s="52"/>
      <c r="I107" s="20"/>
      <c r="J107" s="20"/>
    </row>
    <row r="108" spans="2:10" ht="12.75" hidden="1" customHeight="1" outlineLevel="3" x14ac:dyDescent="0.2">
      <c r="B108" s="113" t="s">
        <v>1903</v>
      </c>
      <c r="C108" s="505" t="s">
        <v>4480</v>
      </c>
      <c r="D108" s="112" t="s">
        <v>1685</v>
      </c>
      <c r="E108" s="51"/>
      <c r="F108" s="51"/>
      <c r="G108" s="52">
        <f t="shared" si="2"/>
        <v>0</v>
      </c>
      <c r="H108" s="52"/>
      <c r="I108" s="20"/>
      <c r="J108" s="20"/>
    </row>
    <row r="109" spans="2:10" ht="12.75" hidden="1" customHeight="1" outlineLevel="3" x14ac:dyDescent="0.2">
      <c r="B109" s="113" t="s">
        <v>1904</v>
      </c>
      <c r="C109" s="505" t="s">
        <v>4481</v>
      </c>
      <c r="D109" s="112" t="s">
        <v>1767</v>
      </c>
      <c r="E109" s="51"/>
      <c r="F109" s="51"/>
      <c r="G109" s="52">
        <f t="shared" si="2"/>
        <v>0</v>
      </c>
      <c r="H109" s="52"/>
      <c r="I109" s="20"/>
      <c r="J109" s="20"/>
    </row>
    <row r="110" spans="2:10" ht="12.75" hidden="1" customHeight="1" outlineLevel="3" x14ac:dyDescent="0.2">
      <c r="B110" s="113" t="s">
        <v>4482</v>
      </c>
      <c r="C110" s="505" t="s">
        <v>4485</v>
      </c>
      <c r="D110" s="112" t="s">
        <v>1767</v>
      </c>
      <c r="E110" s="51"/>
      <c r="F110" s="51"/>
      <c r="G110" s="52">
        <f t="shared" si="2"/>
        <v>0</v>
      </c>
      <c r="H110" s="52"/>
      <c r="I110" s="20"/>
      <c r="J110" s="20"/>
    </row>
    <row r="111" spans="2:10" ht="12.75" hidden="1" customHeight="1" outlineLevel="3" x14ac:dyDescent="0.2">
      <c r="B111" s="113" t="s">
        <v>4483</v>
      </c>
      <c r="C111" s="505" t="s">
        <v>4486</v>
      </c>
      <c r="D111" s="112" t="s">
        <v>1767</v>
      </c>
      <c r="E111" s="51"/>
      <c r="F111" s="51"/>
      <c r="G111" s="52">
        <f t="shared" si="2"/>
        <v>0</v>
      </c>
      <c r="H111" s="52"/>
      <c r="I111" s="20"/>
      <c r="J111" s="20"/>
    </row>
    <row r="112" spans="2:10" ht="12.75" hidden="1" customHeight="1" outlineLevel="3" x14ac:dyDescent="0.2">
      <c r="B112" s="113" t="s">
        <v>4484</v>
      </c>
      <c r="C112" s="505" t="s">
        <v>4487</v>
      </c>
      <c r="D112" s="112" t="s">
        <v>1767</v>
      </c>
      <c r="E112" s="51"/>
      <c r="F112" s="51"/>
      <c r="G112" s="52">
        <f t="shared" si="2"/>
        <v>0</v>
      </c>
      <c r="H112" s="52"/>
      <c r="I112" s="20"/>
      <c r="J112" s="20"/>
    </row>
    <row r="113" spans="2:10" ht="12.75" hidden="1" customHeight="1" outlineLevel="3" x14ac:dyDescent="0.2">
      <c r="B113" s="113" t="s">
        <v>4488</v>
      </c>
      <c r="C113" s="505" t="s">
        <v>4489</v>
      </c>
      <c r="D113" s="112" t="s">
        <v>1767</v>
      </c>
      <c r="E113" s="51"/>
      <c r="F113" s="51"/>
      <c r="G113" s="52">
        <f t="shared" si="2"/>
        <v>0</v>
      </c>
      <c r="H113" s="52"/>
      <c r="I113" s="20"/>
      <c r="J113" s="20"/>
    </row>
    <row r="114" spans="2:10" hidden="1" outlineLevel="3" x14ac:dyDescent="0.2">
      <c r="B114" s="113" t="s">
        <v>1905</v>
      </c>
      <c r="C114" s="505" t="s">
        <v>3362</v>
      </c>
      <c r="D114" s="112" t="s">
        <v>3339</v>
      </c>
      <c r="E114" s="51"/>
      <c r="F114" s="51"/>
      <c r="G114" s="52">
        <f t="shared" si="2"/>
        <v>0</v>
      </c>
      <c r="H114" s="52"/>
      <c r="I114" s="20"/>
      <c r="J114" s="20"/>
    </row>
    <row r="115" spans="2:10" ht="12.75" hidden="1" customHeight="1" outlineLevel="2" x14ac:dyDescent="0.2">
      <c r="B115" s="110" t="s">
        <v>1920</v>
      </c>
      <c r="C115" s="504" t="s">
        <v>4490</v>
      </c>
      <c r="D115" s="112" t="s">
        <v>1767</v>
      </c>
      <c r="E115" s="51"/>
      <c r="F115" s="51"/>
      <c r="G115" s="52">
        <f t="shared" si="2"/>
        <v>0</v>
      </c>
      <c r="H115" s="52"/>
      <c r="I115" s="20"/>
      <c r="J115" s="20"/>
    </row>
    <row r="116" spans="2:10" hidden="1" outlineLevel="3" x14ac:dyDescent="0.2">
      <c r="B116" s="110" t="s">
        <v>4494</v>
      </c>
      <c r="C116" s="504" t="s">
        <v>4491</v>
      </c>
      <c r="D116" s="112" t="s">
        <v>1767</v>
      </c>
      <c r="E116" s="51"/>
      <c r="F116" s="51"/>
      <c r="G116" s="52">
        <f t="shared" si="2"/>
        <v>0</v>
      </c>
      <c r="H116" s="52"/>
      <c r="I116" s="20"/>
      <c r="J116" s="20"/>
    </row>
    <row r="117" spans="2:10" ht="12.75" hidden="1" customHeight="1" outlineLevel="3" x14ac:dyDescent="0.2">
      <c r="B117" s="110" t="s">
        <v>4495</v>
      </c>
      <c r="C117" s="504" t="s">
        <v>4492</v>
      </c>
      <c r="D117" s="112" t="s">
        <v>1767</v>
      </c>
      <c r="E117" s="51"/>
      <c r="F117" s="51"/>
      <c r="G117" s="52">
        <f t="shared" si="2"/>
        <v>0</v>
      </c>
      <c r="H117" s="52"/>
      <c r="I117" s="20"/>
      <c r="J117" s="20"/>
    </row>
    <row r="118" spans="2:10" ht="12.75" hidden="1" customHeight="1" outlineLevel="3" x14ac:dyDescent="0.2">
      <c r="B118" s="110" t="s">
        <v>4496</v>
      </c>
      <c r="C118" s="505" t="s">
        <v>4493</v>
      </c>
      <c r="D118" s="112" t="s">
        <v>1767</v>
      </c>
      <c r="E118" s="51"/>
      <c r="F118" s="51"/>
      <c r="G118" s="52">
        <f t="shared" si="2"/>
        <v>0</v>
      </c>
      <c r="H118" s="52"/>
      <c r="I118" s="20"/>
      <c r="J118" s="20"/>
    </row>
    <row r="119" spans="2:10" hidden="1" outlineLevel="3" x14ac:dyDescent="0.2">
      <c r="B119" s="110" t="s">
        <v>4497</v>
      </c>
      <c r="C119" s="505" t="s">
        <v>3362</v>
      </c>
      <c r="D119" s="112" t="s">
        <v>3339</v>
      </c>
      <c r="E119" s="51"/>
      <c r="F119" s="51"/>
      <c r="G119" s="52">
        <f t="shared" si="2"/>
        <v>0</v>
      </c>
      <c r="H119" s="52"/>
      <c r="I119" s="20"/>
      <c r="J119" s="20"/>
    </row>
    <row r="120" spans="2:10" hidden="1" outlineLevel="3" x14ac:dyDescent="0.2">
      <c r="B120" s="110" t="s">
        <v>4494</v>
      </c>
      <c r="C120" s="514" t="s">
        <v>4498</v>
      </c>
      <c r="D120" s="112" t="s">
        <v>1767</v>
      </c>
      <c r="E120" s="51"/>
      <c r="F120" s="51"/>
      <c r="G120" s="52">
        <f t="shared" si="2"/>
        <v>0</v>
      </c>
      <c r="H120" s="52"/>
      <c r="I120" s="20"/>
      <c r="J120" s="20"/>
    </row>
    <row r="121" spans="2:10" ht="12.75" hidden="1" customHeight="1" outlineLevel="1" x14ac:dyDescent="0.2">
      <c r="B121" s="178"/>
      <c r="C121" s="179"/>
      <c r="D121" s="169"/>
      <c r="E121" s="170"/>
      <c r="F121" s="170"/>
      <c r="G121" s="171"/>
      <c r="H121" s="171"/>
      <c r="I121" s="20"/>
      <c r="J121" s="20"/>
    </row>
    <row r="122" spans="2:10" ht="12.75" hidden="1" customHeight="1" outlineLevel="1" collapsed="1" x14ac:dyDescent="0.2">
      <c r="B122" s="178" t="s">
        <v>2094</v>
      </c>
      <c r="C122" s="515" t="s">
        <v>4499</v>
      </c>
      <c r="D122" s="112" t="s">
        <v>1685</v>
      </c>
      <c r="E122" s="51"/>
      <c r="F122" s="51"/>
      <c r="G122" s="52">
        <f t="shared" si="2"/>
        <v>0</v>
      </c>
      <c r="H122" s="52">
        <f>SUM(G122:G132)</f>
        <v>0</v>
      </c>
      <c r="I122" s="20"/>
      <c r="J122" s="20"/>
    </row>
    <row r="123" spans="2:10" hidden="1" outlineLevel="2" x14ac:dyDescent="0.2">
      <c r="B123" s="110" t="s">
        <v>1922</v>
      </c>
      <c r="C123" s="505" t="s">
        <v>1921</v>
      </c>
      <c r="D123" s="112" t="s">
        <v>1685</v>
      </c>
      <c r="E123" s="51"/>
      <c r="F123" s="51"/>
      <c r="G123" s="52">
        <f t="shared" si="2"/>
        <v>0</v>
      </c>
      <c r="H123" s="52"/>
      <c r="I123" s="20"/>
      <c r="J123" s="20"/>
    </row>
    <row r="124" spans="2:10" ht="12.75" hidden="1" customHeight="1" outlineLevel="3" x14ac:dyDescent="0.2">
      <c r="B124" s="113" t="s">
        <v>1923</v>
      </c>
      <c r="C124" s="505" t="s">
        <v>4500</v>
      </c>
      <c r="D124" s="112" t="s">
        <v>1685</v>
      </c>
      <c r="E124" s="51"/>
      <c r="F124" s="51"/>
      <c r="G124" s="52">
        <f t="shared" si="2"/>
        <v>0</v>
      </c>
      <c r="H124" s="52"/>
      <c r="I124" s="20"/>
      <c r="J124" s="20"/>
    </row>
    <row r="125" spans="2:10" ht="12.75" hidden="1" customHeight="1" outlineLevel="3" x14ac:dyDescent="0.2">
      <c r="B125" s="113" t="s">
        <v>1924</v>
      </c>
      <c r="C125" s="505" t="s">
        <v>4501</v>
      </c>
      <c r="D125" s="112" t="s">
        <v>1685</v>
      </c>
      <c r="E125" s="51"/>
      <c r="F125" s="51"/>
      <c r="G125" s="52">
        <f t="shared" si="2"/>
        <v>0</v>
      </c>
      <c r="H125" s="52"/>
      <c r="I125" s="20"/>
      <c r="J125" s="20"/>
    </row>
    <row r="126" spans="2:10" ht="27" hidden="1" outlineLevel="3" x14ac:dyDescent="0.2">
      <c r="B126" s="113" t="s">
        <v>1925</v>
      </c>
      <c r="C126" s="504" t="s">
        <v>4502</v>
      </c>
      <c r="D126" s="112" t="s">
        <v>1685</v>
      </c>
      <c r="E126" s="51"/>
      <c r="F126" s="51"/>
      <c r="G126" s="52">
        <f t="shared" si="2"/>
        <v>0</v>
      </c>
      <c r="H126" s="52"/>
      <c r="I126" s="20"/>
      <c r="J126" s="20"/>
    </row>
    <row r="127" spans="2:10" hidden="1" outlineLevel="3" x14ac:dyDescent="0.2">
      <c r="B127" s="116" t="s">
        <v>1926</v>
      </c>
      <c r="C127" s="2" t="s">
        <v>4503</v>
      </c>
      <c r="D127" s="112" t="s">
        <v>1685</v>
      </c>
      <c r="E127" s="51"/>
      <c r="F127" s="51"/>
      <c r="G127" s="52">
        <f t="shared" si="2"/>
        <v>0</v>
      </c>
      <c r="H127" s="52"/>
      <c r="I127" s="20"/>
      <c r="J127" s="20"/>
    </row>
    <row r="128" spans="2:10" hidden="1" outlineLevel="3" x14ac:dyDescent="0.2">
      <c r="B128" s="113" t="s">
        <v>1927</v>
      </c>
      <c r="C128" s="505" t="s">
        <v>3362</v>
      </c>
      <c r="D128" s="112" t="s">
        <v>3339</v>
      </c>
      <c r="E128" s="51"/>
      <c r="F128" s="51"/>
      <c r="G128" s="52">
        <f t="shared" si="2"/>
        <v>0</v>
      </c>
      <c r="H128" s="52"/>
      <c r="I128" s="20"/>
      <c r="J128" s="20"/>
    </row>
    <row r="129" spans="2:10" hidden="1" outlineLevel="2" x14ac:dyDescent="0.2">
      <c r="B129" s="114" t="s">
        <v>1928</v>
      </c>
      <c r="C129" s="504" t="s">
        <v>4504</v>
      </c>
      <c r="D129" s="112" t="s">
        <v>1685</v>
      </c>
      <c r="E129" s="51"/>
      <c r="F129" s="51"/>
      <c r="G129" s="52">
        <f t="shared" si="2"/>
        <v>0</v>
      </c>
      <c r="H129" s="52"/>
      <c r="I129" s="20"/>
      <c r="J129" s="20"/>
    </row>
    <row r="130" spans="2:10" ht="12.75" hidden="1" customHeight="1" outlineLevel="3" x14ac:dyDescent="0.2">
      <c r="B130" s="113" t="s">
        <v>1929</v>
      </c>
      <c r="C130" s="505" t="s">
        <v>1930</v>
      </c>
      <c r="D130" s="112" t="s">
        <v>1685</v>
      </c>
      <c r="E130" s="51"/>
      <c r="F130" s="51"/>
      <c r="G130" s="52">
        <f t="shared" si="2"/>
        <v>0</v>
      </c>
      <c r="H130" s="52"/>
      <c r="I130" s="20"/>
      <c r="J130" s="20"/>
    </row>
    <row r="131" spans="2:10" ht="12.75" hidden="1" customHeight="1" outlineLevel="3" x14ac:dyDescent="0.2">
      <c r="B131" s="113" t="s">
        <v>4505</v>
      </c>
      <c r="C131" s="505" t="s">
        <v>1931</v>
      </c>
      <c r="D131" s="112" t="s">
        <v>1685</v>
      </c>
      <c r="E131" s="51"/>
      <c r="F131" s="51"/>
      <c r="G131" s="52">
        <f t="shared" si="2"/>
        <v>0</v>
      </c>
      <c r="H131" s="52"/>
      <c r="I131" s="20"/>
      <c r="J131" s="20"/>
    </row>
    <row r="132" spans="2:10" hidden="1" outlineLevel="2" x14ac:dyDescent="0.2">
      <c r="B132" s="114" t="s">
        <v>1918</v>
      </c>
      <c r="C132" s="504" t="s">
        <v>3563</v>
      </c>
      <c r="D132" s="112" t="s">
        <v>1685</v>
      </c>
      <c r="E132" s="51"/>
      <c r="F132" s="51"/>
      <c r="G132" s="52">
        <f t="shared" si="2"/>
        <v>0</v>
      </c>
      <c r="H132" s="52"/>
      <c r="I132" s="20"/>
      <c r="J132" s="20"/>
    </row>
    <row r="133" spans="2:10" ht="12.75" hidden="1" customHeight="1" outlineLevel="1" collapsed="1" x14ac:dyDescent="0.2">
      <c r="B133" s="165" t="s">
        <v>3562</v>
      </c>
      <c r="C133" s="508" t="s">
        <v>4506</v>
      </c>
      <c r="D133" s="112" t="s">
        <v>1685</v>
      </c>
      <c r="E133" s="51"/>
      <c r="F133" s="51"/>
      <c r="G133" s="52">
        <f t="shared" ref="G133:G173" si="3">E133*F133</f>
        <v>0</v>
      </c>
      <c r="H133" s="52">
        <f>SUM(G133:G152)</f>
        <v>0</v>
      </c>
      <c r="I133" s="20"/>
      <c r="J133" s="20"/>
    </row>
    <row r="134" spans="2:10" ht="12.75" hidden="1" customHeight="1" outlineLevel="2" x14ac:dyDescent="0.2">
      <c r="B134" s="110" t="s">
        <v>3564</v>
      </c>
      <c r="C134" s="504" t="s">
        <v>4507</v>
      </c>
      <c r="D134" s="112" t="s">
        <v>1685</v>
      </c>
      <c r="E134" s="51"/>
      <c r="F134" s="51"/>
      <c r="G134" s="52">
        <f t="shared" si="3"/>
        <v>0</v>
      </c>
      <c r="H134" s="52"/>
      <c r="I134" s="20"/>
      <c r="J134" s="181"/>
    </row>
    <row r="135" spans="2:10" ht="12.75" hidden="1" customHeight="1" outlineLevel="3" x14ac:dyDescent="0.2">
      <c r="B135" s="110" t="s">
        <v>4508</v>
      </c>
      <c r="C135" s="504" t="s">
        <v>4512</v>
      </c>
      <c r="D135" s="112" t="s">
        <v>1685</v>
      </c>
      <c r="E135" s="51"/>
      <c r="F135" s="51"/>
      <c r="G135" s="52">
        <f t="shared" si="3"/>
        <v>0</v>
      </c>
      <c r="H135" s="52"/>
      <c r="I135" s="20"/>
      <c r="J135" s="181"/>
    </row>
    <row r="136" spans="2:10" ht="12.75" hidden="1" customHeight="1" outlineLevel="3" x14ac:dyDescent="0.2">
      <c r="B136" s="110" t="s">
        <v>4509</v>
      </c>
      <c r="C136" s="504" t="s">
        <v>1280</v>
      </c>
      <c r="D136" s="112" t="s">
        <v>1685</v>
      </c>
      <c r="E136" s="51"/>
      <c r="F136" s="51"/>
      <c r="G136" s="52">
        <f t="shared" si="3"/>
        <v>0</v>
      </c>
      <c r="H136" s="52"/>
      <c r="I136" s="20"/>
      <c r="J136" s="181"/>
    </row>
    <row r="137" spans="2:10" ht="12.75" hidden="1" customHeight="1" outlineLevel="3" x14ac:dyDescent="0.2">
      <c r="B137" s="110" t="s">
        <v>4510</v>
      </c>
      <c r="C137" s="504" t="s">
        <v>2154</v>
      </c>
      <c r="D137" s="112" t="s">
        <v>1685</v>
      </c>
      <c r="E137" s="51"/>
      <c r="F137" s="51"/>
      <c r="G137" s="52">
        <f t="shared" si="3"/>
        <v>0</v>
      </c>
      <c r="H137" s="52"/>
      <c r="I137" s="20"/>
      <c r="J137" s="181"/>
    </row>
    <row r="138" spans="2:10" ht="12.75" hidden="1" customHeight="1" outlineLevel="3" x14ac:dyDescent="0.2">
      <c r="B138" s="110" t="s">
        <v>4511</v>
      </c>
      <c r="C138" s="504" t="s">
        <v>4513</v>
      </c>
      <c r="D138" s="112" t="s">
        <v>1685</v>
      </c>
      <c r="E138" s="51"/>
      <c r="F138" s="51"/>
      <c r="G138" s="52">
        <f t="shared" si="3"/>
        <v>0</v>
      </c>
      <c r="H138" s="52"/>
      <c r="I138" s="20"/>
      <c r="J138" s="181"/>
    </row>
    <row r="139" spans="2:10" hidden="1" outlineLevel="2" x14ac:dyDescent="0.2">
      <c r="B139" s="110" t="s">
        <v>3565</v>
      </c>
      <c r="C139" s="504" t="s">
        <v>2856</v>
      </c>
      <c r="D139" s="112" t="s">
        <v>2872</v>
      </c>
      <c r="E139" s="51"/>
      <c r="F139" s="51"/>
      <c r="G139" s="52">
        <f t="shared" si="3"/>
        <v>0</v>
      </c>
      <c r="H139" s="52"/>
      <c r="I139" s="20"/>
      <c r="J139" s="181"/>
    </row>
    <row r="140" spans="2:10" hidden="1" outlineLevel="3" x14ac:dyDescent="0.2">
      <c r="B140" s="110" t="s">
        <v>4514</v>
      </c>
      <c r="C140" s="504" t="s">
        <v>3830</v>
      </c>
      <c r="D140" s="112" t="s">
        <v>2872</v>
      </c>
      <c r="E140" s="51"/>
      <c r="F140" s="51"/>
      <c r="G140" s="52">
        <f t="shared" si="3"/>
        <v>0</v>
      </c>
      <c r="H140" s="52"/>
      <c r="I140" s="20"/>
      <c r="J140" s="181"/>
    </row>
    <row r="141" spans="2:10" hidden="1" outlineLevel="3" x14ac:dyDescent="0.2">
      <c r="B141" s="110" t="s">
        <v>4515</v>
      </c>
      <c r="C141" s="504" t="s">
        <v>4519</v>
      </c>
      <c r="D141" s="112" t="s">
        <v>2872</v>
      </c>
      <c r="E141" s="51"/>
      <c r="F141" s="51"/>
      <c r="G141" s="52">
        <f t="shared" si="3"/>
        <v>0</v>
      </c>
      <c r="H141" s="52"/>
      <c r="I141" s="20"/>
      <c r="J141" s="181"/>
    </row>
    <row r="142" spans="2:10" hidden="1" outlineLevel="3" x14ac:dyDescent="0.2">
      <c r="B142" s="110" t="s">
        <v>4516</v>
      </c>
      <c r="C142" s="504" t="s">
        <v>4520</v>
      </c>
      <c r="D142" s="112" t="s">
        <v>2872</v>
      </c>
      <c r="E142" s="51"/>
      <c r="F142" s="51"/>
      <c r="G142" s="52">
        <f t="shared" si="3"/>
        <v>0</v>
      </c>
      <c r="H142" s="52"/>
      <c r="I142" s="20"/>
      <c r="J142" s="181"/>
    </row>
    <row r="143" spans="2:10" hidden="1" outlineLevel="3" x14ac:dyDescent="0.2">
      <c r="B143" s="110" t="s">
        <v>4517</v>
      </c>
      <c r="C143" s="504" t="s">
        <v>4521</v>
      </c>
      <c r="D143" s="112" t="s">
        <v>2872</v>
      </c>
      <c r="E143" s="51"/>
      <c r="F143" s="51"/>
      <c r="G143" s="52">
        <f t="shared" si="3"/>
        <v>0</v>
      </c>
      <c r="H143" s="52"/>
      <c r="I143" s="20"/>
      <c r="J143" s="181"/>
    </row>
    <row r="144" spans="2:10" hidden="1" outlineLevel="3" x14ac:dyDescent="0.2">
      <c r="B144" s="110" t="s">
        <v>4518</v>
      </c>
      <c r="C144" s="504" t="s">
        <v>4522</v>
      </c>
      <c r="D144" s="112" t="s">
        <v>2872</v>
      </c>
      <c r="E144" s="51"/>
      <c r="F144" s="51"/>
      <c r="G144" s="52">
        <f t="shared" si="3"/>
        <v>0</v>
      </c>
      <c r="H144" s="52"/>
      <c r="I144" s="20"/>
      <c r="J144" s="181"/>
    </row>
    <row r="145" spans="2:10" hidden="1" outlineLevel="2" x14ac:dyDescent="0.2">
      <c r="B145" s="110" t="s">
        <v>3566</v>
      </c>
      <c r="C145" s="504" t="s">
        <v>4523</v>
      </c>
      <c r="D145" s="112" t="s">
        <v>1685</v>
      </c>
      <c r="E145" s="51"/>
      <c r="F145" s="51"/>
      <c r="G145" s="52">
        <f t="shared" si="3"/>
        <v>0</v>
      </c>
      <c r="H145" s="52"/>
      <c r="I145" s="20"/>
      <c r="J145" s="181"/>
    </row>
    <row r="146" spans="2:10" hidden="1" outlineLevel="3" x14ac:dyDescent="0.2">
      <c r="B146" s="110" t="s">
        <v>4524</v>
      </c>
      <c r="C146" s="504" t="s">
        <v>4527</v>
      </c>
      <c r="D146" s="112" t="s">
        <v>2872</v>
      </c>
      <c r="E146" s="51"/>
      <c r="F146" s="51"/>
      <c r="G146" s="52">
        <f t="shared" si="3"/>
        <v>0</v>
      </c>
      <c r="H146" s="52"/>
      <c r="I146" s="20"/>
      <c r="J146" s="181"/>
    </row>
    <row r="147" spans="2:10" hidden="1" outlineLevel="3" x14ac:dyDescent="0.2">
      <c r="B147" s="110" t="s">
        <v>4525</v>
      </c>
      <c r="C147" s="504" t="s">
        <v>3831</v>
      </c>
      <c r="D147" s="112" t="s">
        <v>2872</v>
      </c>
      <c r="E147" s="51"/>
      <c r="F147" s="51"/>
      <c r="G147" s="52">
        <f t="shared" si="3"/>
        <v>0</v>
      </c>
      <c r="H147" s="52"/>
      <c r="I147" s="20"/>
      <c r="J147" s="181"/>
    </row>
    <row r="148" spans="2:10" hidden="1" outlineLevel="3" x14ac:dyDescent="0.2">
      <c r="B148" s="110" t="s">
        <v>4526</v>
      </c>
      <c r="C148" s="504" t="s">
        <v>4528</v>
      </c>
      <c r="D148" s="112" t="s">
        <v>2872</v>
      </c>
      <c r="E148" s="51"/>
      <c r="F148" s="51"/>
      <c r="G148" s="52">
        <f t="shared" si="3"/>
        <v>0</v>
      </c>
      <c r="H148" s="52"/>
      <c r="I148" s="20"/>
      <c r="J148" s="181"/>
    </row>
    <row r="149" spans="2:10" ht="12.75" hidden="1" customHeight="1" outlineLevel="2" x14ac:dyDescent="0.2">
      <c r="B149" s="110" t="s">
        <v>3567</v>
      </c>
      <c r="C149" s="505" t="s">
        <v>4529</v>
      </c>
      <c r="D149" s="112" t="s">
        <v>1682</v>
      </c>
      <c r="E149" s="51"/>
      <c r="F149" s="51"/>
      <c r="G149" s="52">
        <f t="shared" si="3"/>
        <v>0</v>
      </c>
      <c r="H149" s="52"/>
      <c r="I149" s="20"/>
      <c r="J149" s="181"/>
    </row>
    <row r="150" spans="2:10" ht="12.75" hidden="1" customHeight="1" outlineLevel="3" x14ac:dyDescent="0.2">
      <c r="B150" s="110" t="s">
        <v>4530</v>
      </c>
      <c r="C150" s="505" t="s">
        <v>4532</v>
      </c>
      <c r="D150" s="112" t="s">
        <v>1685</v>
      </c>
      <c r="E150" s="51"/>
      <c r="F150" s="51"/>
      <c r="G150" s="52">
        <f t="shared" si="3"/>
        <v>0</v>
      </c>
      <c r="H150" s="52"/>
      <c r="I150" s="20"/>
      <c r="J150" s="181"/>
    </row>
    <row r="151" spans="2:10" ht="12.75" hidden="1" customHeight="1" outlineLevel="3" x14ac:dyDescent="0.2">
      <c r="B151" s="110" t="s">
        <v>4531</v>
      </c>
      <c r="C151" s="505" t="s">
        <v>4533</v>
      </c>
      <c r="D151" s="112" t="s">
        <v>1685</v>
      </c>
      <c r="E151" s="51"/>
      <c r="F151" s="51"/>
      <c r="G151" s="52">
        <f t="shared" si="3"/>
        <v>0</v>
      </c>
      <c r="H151" s="52"/>
      <c r="I151" s="20"/>
      <c r="J151" s="181"/>
    </row>
    <row r="152" spans="2:10" hidden="1" outlineLevel="2" x14ac:dyDescent="0.2">
      <c r="B152" s="110" t="s">
        <v>3568</v>
      </c>
      <c r="C152" s="115" t="s">
        <v>3362</v>
      </c>
      <c r="D152" s="112" t="s">
        <v>1767</v>
      </c>
      <c r="E152" s="51"/>
      <c r="F152" s="51"/>
      <c r="G152" s="52">
        <f>E152*F152</f>
        <v>0</v>
      </c>
      <c r="H152" s="52"/>
      <c r="I152" s="20"/>
      <c r="J152" s="181"/>
    </row>
    <row r="153" spans="2:10" ht="12.75" hidden="1" customHeight="1" outlineLevel="1" collapsed="1" x14ac:dyDescent="0.2">
      <c r="B153" s="178" t="s">
        <v>3569</v>
      </c>
      <c r="C153" s="515" t="s">
        <v>4534</v>
      </c>
      <c r="D153" s="112" t="s">
        <v>1685</v>
      </c>
      <c r="E153" s="51"/>
      <c r="F153" s="51"/>
      <c r="G153" s="52">
        <f>E153*F153</f>
        <v>0</v>
      </c>
      <c r="H153" s="52">
        <f>SUM(G153:G180)</f>
        <v>0</v>
      </c>
      <c r="I153" s="20"/>
      <c r="J153" s="20"/>
    </row>
    <row r="154" spans="2:10" hidden="1" outlineLevel="2" x14ac:dyDescent="0.2">
      <c r="B154" s="110" t="s">
        <v>3570</v>
      </c>
      <c r="C154" s="505" t="s">
        <v>3582</v>
      </c>
      <c r="D154" s="112" t="s">
        <v>1685</v>
      </c>
      <c r="E154" s="51"/>
      <c r="F154" s="51"/>
      <c r="G154" s="52">
        <f t="shared" si="3"/>
        <v>0</v>
      </c>
      <c r="H154" s="52"/>
      <c r="I154" s="20"/>
      <c r="J154" s="181"/>
    </row>
    <row r="155" spans="2:10" hidden="1" outlineLevel="2" collapsed="1" x14ac:dyDescent="0.2">
      <c r="B155" s="110" t="s">
        <v>3571</v>
      </c>
      <c r="C155" s="504" t="s">
        <v>3577</v>
      </c>
      <c r="D155" s="112" t="s">
        <v>1685</v>
      </c>
      <c r="E155" s="51"/>
      <c r="F155" s="51"/>
      <c r="G155" s="52">
        <f t="shared" si="3"/>
        <v>0</v>
      </c>
      <c r="H155" s="52"/>
      <c r="I155" s="20"/>
      <c r="J155" s="181"/>
    </row>
    <row r="156" spans="2:10" ht="12.75" hidden="1" customHeight="1" outlineLevel="3" x14ac:dyDescent="0.2">
      <c r="B156" s="113" t="s">
        <v>3583</v>
      </c>
      <c r="C156" s="504" t="s">
        <v>4535</v>
      </c>
      <c r="D156" s="112" t="s">
        <v>1685</v>
      </c>
      <c r="E156" s="51"/>
      <c r="F156" s="51"/>
      <c r="G156" s="52">
        <f>E156*F156</f>
        <v>0</v>
      </c>
      <c r="H156" s="52"/>
      <c r="I156" s="20"/>
      <c r="J156" s="164"/>
    </row>
    <row r="157" spans="2:10" hidden="1" outlineLevel="3" x14ac:dyDescent="0.2">
      <c r="B157" s="113" t="s">
        <v>3584</v>
      </c>
      <c r="C157" s="505" t="s">
        <v>4536</v>
      </c>
      <c r="D157" s="112" t="s">
        <v>1685</v>
      </c>
      <c r="E157" s="51"/>
      <c r="F157" s="51"/>
      <c r="G157" s="52">
        <f>E157*F157</f>
        <v>0</v>
      </c>
      <c r="H157" s="52"/>
      <c r="I157" s="20"/>
      <c r="J157" s="181"/>
    </row>
    <row r="158" spans="2:10" ht="12.75" hidden="1" customHeight="1" outlineLevel="2" x14ac:dyDescent="0.2">
      <c r="B158" s="110" t="s">
        <v>3572</v>
      </c>
      <c r="C158" s="115" t="s">
        <v>3578</v>
      </c>
      <c r="D158" s="112" t="s">
        <v>1685</v>
      </c>
      <c r="E158" s="51"/>
      <c r="F158" s="51"/>
      <c r="G158" s="52">
        <f t="shared" si="3"/>
        <v>0</v>
      </c>
      <c r="H158" s="52"/>
      <c r="I158" s="20"/>
      <c r="J158" s="164"/>
    </row>
    <row r="159" spans="2:10" hidden="1" outlineLevel="2" collapsed="1" x14ac:dyDescent="0.2">
      <c r="B159" s="110" t="s">
        <v>3573</v>
      </c>
      <c r="C159" s="111" t="s">
        <v>3579</v>
      </c>
      <c r="D159" s="112" t="s">
        <v>1235</v>
      </c>
      <c r="E159" s="51"/>
      <c r="F159" s="51"/>
      <c r="G159" s="52">
        <f t="shared" si="3"/>
        <v>0</v>
      </c>
      <c r="H159" s="52"/>
      <c r="I159" s="20"/>
      <c r="J159" s="181"/>
    </row>
    <row r="160" spans="2:10" ht="12.75" hidden="1" customHeight="1" outlineLevel="3" x14ac:dyDescent="0.2">
      <c r="B160" s="113" t="s">
        <v>3600</v>
      </c>
      <c r="C160" s="111" t="s">
        <v>3603</v>
      </c>
      <c r="D160" s="112" t="s">
        <v>1682</v>
      </c>
      <c r="E160" s="51"/>
      <c r="F160" s="51"/>
      <c r="G160" s="52">
        <f t="shared" si="3"/>
        <v>0</v>
      </c>
      <c r="H160" s="52"/>
      <c r="I160" s="20"/>
      <c r="J160" s="164"/>
    </row>
    <row r="161" spans="2:10" hidden="1" outlineLevel="3" x14ac:dyDescent="0.2">
      <c r="B161" s="113" t="s">
        <v>3601</v>
      </c>
      <c r="C161" s="111" t="s">
        <v>3604</v>
      </c>
      <c r="D161" s="112" t="s">
        <v>1682</v>
      </c>
      <c r="E161" s="51"/>
      <c r="F161" s="51"/>
      <c r="G161" s="52">
        <f t="shared" si="3"/>
        <v>0</v>
      </c>
      <c r="H161" s="52"/>
      <c r="I161" s="20"/>
      <c r="J161" s="181"/>
    </row>
    <row r="162" spans="2:10" hidden="1" outlineLevel="3" x14ac:dyDescent="0.2">
      <c r="B162" s="113" t="s">
        <v>4537</v>
      </c>
      <c r="C162" s="505" t="s">
        <v>4539</v>
      </c>
      <c r="D162" s="112" t="s">
        <v>1682</v>
      </c>
      <c r="E162" s="51"/>
      <c r="F162" s="51"/>
      <c r="G162" s="52">
        <f t="shared" si="3"/>
        <v>0</v>
      </c>
      <c r="H162" s="52"/>
      <c r="I162" s="20"/>
      <c r="J162" s="181"/>
    </row>
    <row r="163" spans="2:10" hidden="1" outlineLevel="3" x14ac:dyDescent="0.2">
      <c r="B163" s="113" t="s">
        <v>4538</v>
      </c>
      <c r="C163" s="505" t="s">
        <v>4540</v>
      </c>
      <c r="D163" s="112" t="s">
        <v>1682</v>
      </c>
      <c r="E163" s="51"/>
      <c r="F163" s="51"/>
      <c r="G163" s="52">
        <f t="shared" si="3"/>
        <v>0</v>
      </c>
      <c r="H163" s="52"/>
      <c r="I163" s="20"/>
      <c r="J163" s="181"/>
    </row>
    <row r="164" spans="2:10" ht="12.75" hidden="1" customHeight="1" outlineLevel="3" x14ac:dyDescent="0.2">
      <c r="B164" s="113" t="s">
        <v>3602</v>
      </c>
      <c r="C164" s="111" t="s">
        <v>3362</v>
      </c>
      <c r="D164" s="112" t="s">
        <v>3339</v>
      </c>
      <c r="E164" s="51"/>
      <c r="F164" s="51"/>
      <c r="G164" s="52">
        <f t="shared" si="3"/>
        <v>0</v>
      </c>
      <c r="H164" s="52"/>
      <c r="I164" s="20"/>
      <c r="J164" s="181"/>
    </row>
    <row r="165" spans="2:10" ht="12.75" hidden="1" customHeight="1" outlineLevel="2" collapsed="1" x14ac:dyDescent="0.2">
      <c r="B165" s="110" t="s">
        <v>3574</v>
      </c>
      <c r="C165" s="111" t="s">
        <v>3580</v>
      </c>
      <c r="D165" s="112" t="s">
        <v>3339</v>
      </c>
      <c r="E165" s="51"/>
      <c r="F165" s="51"/>
      <c r="G165" s="52">
        <f t="shared" si="3"/>
        <v>0</v>
      </c>
      <c r="H165" s="52"/>
      <c r="I165" s="20"/>
      <c r="J165" s="181"/>
    </row>
    <row r="166" spans="2:10" hidden="1" outlineLevel="3" x14ac:dyDescent="0.2">
      <c r="B166" s="113" t="s">
        <v>3594</v>
      </c>
      <c r="C166" s="111" t="s">
        <v>3597</v>
      </c>
      <c r="D166" s="112" t="s">
        <v>1682</v>
      </c>
      <c r="E166" s="51"/>
      <c r="F166" s="51"/>
      <c r="G166" s="52">
        <f>E166*F166</f>
        <v>0</v>
      </c>
      <c r="H166" s="52"/>
      <c r="I166" s="20"/>
      <c r="J166" s="181"/>
    </row>
    <row r="167" spans="2:10" ht="12.75" hidden="1" customHeight="1" outlineLevel="3" x14ac:dyDescent="0.2">
      <c r="B167" s="113" t="s">
        <v>3595</v>
      </c>
      <c r="C167" s="111" t="s">
        <v>3598</v>
      </c>
      <c r="D167" s="112" t="s">
        <v>1767</v>
      </c>
      <c r="E167" s="51"/>
      <c r="F167" s="51"/>
      <c r="G167" s="52">
        <f>E167*F167</f>
        <v>0</v>
      </c>
      <c r="H167" s="52"/>
      <c r="I167" s="20"/>
      <c r="J167" s="181"/>
    </row>
    <row r="168" spans="2:10" hidden="1" outlineLevel="3" x14ac:dyDescent="0.2">
      <c r="B168" s="113" t="s">
        <v>3596</v>
      </c>
      <c r="C168" s="111" t="s">
        <v>3599</v>
      </c>
      <c r="D168" s="112" t="s">
        <v>1767</v>
      </c>
      <c r="E168" s="51"/>
      <c r="F168" s="51"/>
      <c r="G168" s="52">
        <f>E168*F168</f>
        <v>0</v>
      </c>
      <c r="H168" s="52"/>
      <c r="I168" s="20"/>
      <c r="J168" s="181"/>
    </row>
    <row r="169" spans="2:10" ht="12.75" hidden="1" customHeight="1" outlineLevel="3" x14ac:dyDescent="0.2">
      <c r="B169" s="113" t="s">
        <v>4541</v>
      </c>
      <c r="C169" s="504" t="s">
        <v>4542</v>
      </c>
      <c r="D169" s="112" t="s">
        <v>3339</v>
      </c>
      <c r="E169" s="51"/>
      <c r="F169" s="51"/>
      <c r="G169" s="52">
        <f>E169*F169</f>
        <v>0</v>
      </c>
      <c r="H169" s="52"/>
      <c r="I169" s="20"/>
      <c r="J169" s="164"/>
    </row>
    <row r="170" spans="2:10" hidden="1" outlineLevel="2" collapsed="1" x14ac:dyDescent="0.2">
      <c r="B170" s="110" t="s">
        <v>3575</v>
      </c>
      <c r="C170" s="111" t="s">
        <v>3581</v>
      </c>
      <c r="D170" s="112" t="s">
        <v>1685</v>
      </c>
      <c r="E170" s="51"/>
      <c r="F170" s="51"/>
      <c r="G170" s="52">
        <f t="shared" si="3"/>
        <v>0</v>
      </c>
      <c r="H170" s="52"/>
      <c r="I170" s="20"/>
      <c r="J170" s="181"/>
    </row>
    <row r="171" spans="2:10" ht="12.75" hidden="1" customHeight="1" outlineLevel="3" x14ac:dyDescent="0.2">
      <c r="B171" s="113" t="s">
        <v>3587</v>
      </c>
      <c r="C171" s="115" t="s">
        <v>3592</v>
      </c>
      <c r="D171" s="112" t="s">
        <v>1685</v>
      </c>
      <c r="E171" s="51"/>
      <c r="F171" s="51"/>
      <c r="G171" s="52">
        <f t="shared" si="3"/>
        <v>0</v>
      </c>
      <c r="H171" s="52"/>
      <c r="I171" s="20"/>
      <c r="J171" s="164"/>
    </row>
    <row r="172" spans="2:10" hidden="1" outlineLevel="3" x14ac:dyDescent="0.2">
      <c r="B172" s="113" t="s">
        <v>3588</v>
      </c>
      <c r="C172" s="111" t="s">
        <v>4543</v>
      </c>
      <c r="D172" s="112" t="s">
        <v>1685</v>
      </c>
      <c r="E172" s="51"/>
      <c r="F172" s="51"/>
      <c r="G172" s="52">
        <f t="shared" si="3"/>
        <v>0</v>
      </c>
      <c r="H172" s="52"/>
      <c r="I172" s="20"/>
      <c r="J172" s="181"/>
    </row>
    <row r="173" spans="2:10" hidden="1" outlineLevel="3" x14ac:dyDescent="0.2">
      <c r="B173" s="113" t="s">
        <v>3589</v>
      </c>
      <c r="C173" s="111" t="s">
        <v>4544</v>
      </c>
      <c r="D173" s="112" t="s">
        <v>1685</v>
      </c>
      <c r="E173" s="51"/>
      <c r="F173" s="51"/>
      <c r="G173" s="52">
        <f t="shared" si="3"/>
        <v>0</v>
      </c>
      <c r="H173" s="52"/>
      <c r="I173" s="20"/>
      <c r="J173" s="181"/>
    </row>
    <row r="174" spans="2:10" ht="12.75" hidden="1" customHeight="1" outlineLevel="3" x14ac:dyDescent="0.2">
      <c r="B174" s="113" t="s">
        <v>3590</v>
      </c>
      <c r="C174" s="115" t="s">
        <v>3593</v>
      </c>
      <c r="D174" s="112" t="s">
        <v>1767</v>
      </c>
      <c r="E174" s="51"/>
      <c r="F174" s="51"/>
      <c r="G174" s="52">
        <f t="shared" ref="G174:G217" si="4">E174*F174</f>
        <v>0</v>
      </c>
      <c r="H174" s="52"/>
      <c r="I174" s="20"/>
      <c r="J174" s="164"/>
    </row>
    <row r="175" spans="2:10" ht="12.75" hidden="1" customHeight="1" outlineLevel="3" x14ac:dyDescent="0.2">
      <c r="B175" s="113" t="s">
        <v>4545</v>
      </c>
      <c r="C175" s="504" t="s">
        <v>4547</v>
      </c>
      <c r="D175" s="112" t="s">
        <v>1767</v>
      </c>
      <c r="E175" s="51"/>
      <c r="F175" s="51"/>
      <c r="G175" s="52">
        <f t="shared" si="4"/>
        <v>0</v>
      </c>
      <c r="H175" s="52"/>
      <c r="I175" s="20"/>
      <c r="J175" s="164"/>
    </row>
    <row r="176" spans="2:10" ht="12.75" hidden="1" customHeight="1" outlineLevel="3" x14ac:dyDescent="0.2">
      <c r="B176" s="113" t="s">
        <v>4546</v>
      </c>
      <c r="C176" s="504" t="s">
        <v>4548</v>
      </c>
      <c r="D176" s="112" t="s">
        <v>1685</v>
      </c>
      <c r="E176" s="51"/>
      <c r="F176" s="51"/>
      <c r="G176" s="52">
        <f t="shared" si="4"/>
        <v>0</v>
      </c>
      <c r="H176" s="52"/>
      <c r="I176" s="20"/>
      <c r="J176" s="164"/>
    </row>
    <row r="177" spans="2:10" hidden="1" outlineLevel="3" x14ac:dyDescent="0.2">
      <c r="B177" s="113" t="s">
        <v>3591</v>
      </c>
      <c r="C177" s="111" t="s">
        <v>3362</v>
      </c>
      <c r="D177" s="112" t="s">
        <v>3339</v>
      </c>
      <c r="E177" s="51"/>
      <c r="F177" s="51"/>
      <c r="G177" s="52">
        <f t="shared" si="4"/>
        <v>0</v>
      </c>
      <c r="H177" s="52"/>
      <c r="I177" s="20"/>
      <c r="J177" s="181"/>
    </row>
    <row r="178" spans="2:10" hidden="1" outlineLevel="2" collapsed="1" x14ac:dyDescent="0.2">
      <c r="B178" s="110" t="s">
        <v>3576</v>
      </c>
      <c r="C178" s="111" t="s">
        <v>3362</v>
      </c>
      <c r="D178" s="112" t="s">
        <v>3339</v>
      </c>
      <c r="E178" s="51"/>
      <c r="F178" s="51"/>
      <c r="G178" s="52">
        <f t="shared" si="4"/>
        <v>0</v>
      </c>
      <c r="H178" s="52"/>
      <c r="I178" s="20"/>
      <c r="J178" s="20"/>
    </row>
    <row r="179" spans="2:10" ht="12.75" hidden="1" customHeight="1" outlineLevel="3" x14ac:dyDescent="0.2">
      <c r="B179" s="113" t="s">
        <v>3585</v>
      </c>
      <c r="C179" s="111" t="s">
        <v>3362</v>
      </c>
      <c r="D179" s="112" t="s">
        <v>3339</v>
      </c>
      <c r="E179" s="51"/>
      <c r="F179" s="51"/>
      <c r="G179" s="52">
        <f t="shared" si="4"/>
        <v>0</v>
      </c>
      <c r="H179" s="52"/>
      <c r="I179" s="20"/>
      <c r="J179" s="181"/>
    </row>
    <row r="180" spans="2:10" hidden="1" outlineLevel="3" x14ac:dyDescent="0.2">
      <c r="B180" s="113" t="s">
        <v>3586</v>
      </c>
      <c r="C180" s="111" t="s">
        <v>3362</v>
      </c>
      <c r="D180" s="112" t="s">
        <v>3339</v>
      </c>
      <c r="E180" s="51"/>
      <c r="F180" s="51"/>
      <c r="G180" s="52">
        <f t="shared" si="4"/>
        <v>0</v>
      </c>
      <c r="H180" s="52"/>
      <c r="I180" s="20"/>
      <c r="J180" s="181"/>
    </row>
    <row r="181" spans="2:10" ht="12.75" hidden="1" customHeight="1" outlineLevel="1" collapsed="1" x14ac:dyDescent="0.2">
      <c r="B181" s="178" t="s">
        <v>3605</v>
      </c>
      <c r="C181" s="180" t="s">
        <v>3608</v>
      </c>
      <c r="D181" s="112" t="s">
        <v>1685</v>
      </c>
      <c r="E181" s="51"/>
      <c r="F181" s="51"/>
      <c r="G181" s="52">
        <f t="shared" si="4"/>
        <v>0</v>
      </c>
      <c r="H181" s="52">
        <f>SUM(G181:G196)</f>
        <v>0</v>
      </c>
      <c r="I181" s="20"/>
      <c r="J181" s="20"/>
    </row>
    <row r="182" spans="2:10" hidden="1" outlineLevel="2" x14ac:dyDescent="0.2">
      <c r="B182" s="110" t="s">
        <v>3606</v>
      </c>
      <c r="C182" s="505" t="s">
        <v>4549</v>
      </c>
      <c r="D182" s="112" t="s">
        <v>1685</v>
      </c>
      <c r="E182" s="51"/>
      <c r="F182" s="51"/>
      <c r="G182" s="52">
        <f t="shared" si="4"/>
        <v>0</v>
      </c>
      <c r="H182" s="52"/>
      <c r="I182" s="20"/>
      <c r="J182" s="181"/>
    </row>
    <row r="183" spans="2:10" hidden="1" outlineLevel="2" x14ac:dyDescent="0.2">
      <c r="B183" s="110" t="s">
        <v>4550</v>
      </c>
      <c r="C183" s="505" t="s">
        <v>2929</v>
      </c>
      <c r="D183" s="112" t="s">
        <v>1685</v>
      </c>
      <c r="E183" s="51"/>
      <c r="F183" s="51"/>
      <c r="G183" s="52">
        <f t="shared" si="4"/>
        <v>0</v>
      </c>
      <c r="H183" s="52"/>
      <c r="I183" s="20"/>
      <c r="J183" s="181"/>
    </row>
    <row r="184" spans="2:10" hidden="1" outlineLevel="2" x14ac:dyDescent="0.2">
      <c r="B184" s="110" t="s">
        <v>4553</v>
      </c>
      <c r="C184" s="505" t="s">
        <v>4551</v>
      </c>
      <c r="D184" s="112" t="s">
        <v>1685</v>
      </c>
      <c r="E184" s="51"/>
      <c r="F184" s="51"/>
      <c r="G184" s="52">
        <f t="shared" si="4"/>
        <v>0</v>
      </c>
      <c r="H184" s="52"/>
      <c r="I184" s="20"/>
      <c r="J184" s="181"/>
    </row>
    <row r="185" spans="2:10" hidden="1" outlineLevel="2" x14ac:dyDescent="0.2">
      <c r="B185" s="110" t="s">
        <v>4554</v>
      </c>
      <c r="C185" s="505" t="s">
        <v>4552</v>
      </c>
      <c r="D185" s="112" t="s">
        <v>1685</v>
      </c>
      <c r="E185" s="51"/>
      <c r="F185" s="51"/>
      <c r="G185" s="52">
        <f t="shared" si="4"/>
        <v>0</v>
      </c>
      <c r="H185" s="52"/>
      <c r="I185" s="20"/>
      <c r="J185" s="181"/>
    </row>
    <row r="186" spans="2:10" hidden="1" outlineLevel="2" x14ac:dyDescent="0.2">
      <c r="B186" s="110" t="s">
        <v>4553</v>
      </c>
      <c r="C186" s="505" t="s">
        <v>4556</v>
      </c>
      <c r="D186" s="112" t="s">
        <v>1685</v>
      </c>
      <c r="E186" s="51"/>
      <c r="F186" s="51"/>
      <c r="G186" s="52">
        <f t="shared" si="4"/>
        <v>0</v>
      </c>
      <c r="H186" s="52"/>
      <c r="I186" s="20"/>
      <c r="J186" s="181"/>
    </row>
    <row r="187" spans="2:10" hidden="1" outlineLevel="2" collapsed="1" x14ac:dyDescent="0.2">
      <c r="B187" s="110" t="s">
        <v>4554</v>
      </c>
      <c r="C187" s="505" t="s">
        <v>2930</v>
      </c>
      <c r="D187" s="112" t="s">
        <v>1685</v>
      </c>
      <c r="E187" s="51"/>
      <c r="F187" s="51"/>
      <c r="G187" s="52">
        <f t="shared" si="4"/>
        <v>0</v>
      </c>
      <c r="H187" s="52"/>
      <c r="I187" s="20"/>
      <c r="J187" s="181"/>
    </row>
    <row r="188" spans="2:10" ht="27" hidden="1" outlineLevel="3" x14ac:dyDescent="0.2">
      <c r="B188" s="110" t="s">
        <v>4557</v>
      </c>
      <c r="C188" s="505" t="s">
        <v>4560</v>
      </c>
      <c r="D188" s="112" t="s">
        <v>1685</v>
      </c>
      <c r="E188" s="51"/>
      <c r="F188" s="51"/>
      <c r="G188" s="52">
        <f t="shared" si="4"/>
        <v>0</v>
      </c>
      <c r="H188" s="52"/>
      <c r="I188" s="20"/>
      <c r="J188" s="181"/>
    </row>
    <row r="189" spans="2:10" hidden="1" outlineLevel="3" x14ac:dyDescent="0.2">
      <c r="B189" s="110" t="s">
        <v>4558</v>
      </c>
      <c r="C189" s="505" t="s">
        <v>4561</v>
      </c>
      <c r="D189" s="112" t="s">
        <v>1685</v>
      </c>
      <c r="E189" s="51"/>
      <c r="F189" s="51"/>
      <c r="G189" s="52">
        <f t="shared" si="4"/>
        <v>0</v>
      </c>
      <c r="H189" s="52"/>
      <c r="I189" s="20"/>
      <c r="J189" s="181"/>
    </row>
    <row r="190" spans="2:10" hidden="1" outlineLevel="3" x14ac:dyDescent="0.2">
      <c r="B190" s="110" t="s">
        <v>4559</v>
      </c>
      <c r="C190" s="505" t="s">
        <v>4562</v>
      </c>
      <c r="D190" s="112" t="s">
        <v>1685</v>
      </c>
      <c r="E190" s="51"/>
      <c r="F190" s="51"/>
      <c r="G190" s="52">
        <f t="shared" si="4"/>
        <v>0</v>
      </c>
      <c r="H190" s="52"/>
      <c r="I190" s="20"/>
      <c r="J190" s="181"/>
    </row>
    <row r="191" spans="2:10" hidden="1" outlineLevel="2" x14ac:dyDescent="0.2">
      <c r="B191" s="110" t="s">
        <v>4555</v>
      </c>
      <c r="C191" s="505" t="s">
        <v>2931</v>
      </c>
      <c r="D191" s="112" t="s">
        <v>1685</v>
      </c>
      <c r="E191" s="51"/>
      <c r="F191" s="51"/>
      <c r="G191" s="52">
        <f t="shared" si="4"/>
        <v>0</v>
      </c>
      <c r="H191" s="52"/>
      <c r="I191" s="20"/>
      <c r="J191" s="181"/>
    </row>
    <row r="192" spans="2:10" ht="27" hidden="1" outlineLevel="2" collapsed="1" x14ac:dyDescent="0.2">
      <c r="B192" s="110" t="s">
        <v>4563</v>
      </c>
      <c r="C192" s="505" t="s">
        <v>4564</v>
      </c>
      <c r="D192" s="112" t="s">
        <v>1685</v>
      </c>
      <c r="E192" s="51"/>
      <c r="F192" s="51"/>
      <c r="G192" s="52">
        <f t="shared" si="4"/>
        <v>0</v>
      </c>
      <c r="H192" s="52"/>
      <c r="I192" s="20"/>
      <c r="J192" s="181"/>
    </row>
    <row r="193" spans="2:10" hidden="1" outlineLevel="3" x14ac:dyDescent="0.2">
      <c r="B193" s="110" t="s">
        <v>4565</v>
      </c>
      <c r="C193" s="505" t="s">
        <v>4567</v>
      </c>
      <c r="D193" s="112" t="s">
        <v>1685</v>
      </c>
      <c r="E193" s="51"/>
      <c r="F193" s="51"/>
      <c r="G193" s="52">
        <f t="shared" si="4"/>
        <v>0</v>
      </c>
      <c r="H193" s="52"/>
      <c r="I193" s="20"/>
      <c r="J193" s="181"/>
    </row>
    <row r="194" spans="2:10" hidden="1" outlineLevel="3" x14ac:dyDescent="0.2">
      <c r="B194" s="110" t="s">
        <v>4566</v>
      </c>
      <c r="C194" s="505" t="s">
        <v>4568</v>
      </c>
      <c r="D194" s="112" t="s">
        <v>1685</v>
      </c>
      <c r="E194" s="51"/>
      <c r="F194" s="51"/>
      <c r="G194" s="52">
        <f t="shared" si="4"/>
        <v>0</v>
      </c>
      <c r="H194" s="52"/>
      <c r="I194" s="20"/>
      <c r="J194" s="181"/>
    </row>
    <row r="195" spans="2:10" hidden="1" outlineLevel="2" x14ac:dyDescent="0.2">
      <c r="B195" s="110" t="s">
        <v>4569</v>
      </c>
      <c r="C195" s="505" t="s">
        <v>4570</v>
      </c>
      <c r="D195" s="112" t="s">
        <v>1685</v>
      </c>
      <c r="E195" s="51"/>
      <c r="F195" s="51"/>
      <c r="G195" s="52">
        <f t="shared" si="4"/>
        <v>0</v>
      </c>
      <c r="H195" s="52"/>
      <c r="I195" s="20"/>
      <c r="J195" s="181"/>
    </row>
    <row r="196" spans="2:10" ht="12.75" hidden="1" customHeight="1" outlineLevel="2" x14ac:dyDescent="0.2">
      <c r="B196" s="110" t="s">
        <v>3607</v>
      </c>
      <c r="C196" s="111" t="s">
        <v>3362</v>
      </c>
      <c r="D196" s="112" t="s">
        <v>3339</v>
      </c>
      <c r="E196" s="51"/>
      <c r="F196" s="51"/>
      <c r="G196" s="52">
        <f t="shared" si="4"/>
        <v>0</v>
      </c>
      <c r="H196" s="52"/>
      <c r="I196" s="20"/>
      <c r="J196" s="181"/>
    </row>
    <row r="197" spans="2:10" ht="12.75" hidden="1" customHeight="1" outlineLevel="1" collapsed="1" x14ac:dyDescent="0.2">
      <c r="B197" s="178" t="s">
        <v>3609</v>
      </c>
      <c r="C197" s="180" t="s">
        <v>4571</v>
      </c>
      <c r="D197" s="112" t="s">
        <v>1685</v>
      </c>
      <c r="E197" s="51"/>
      <c r="F197" s="51"/>
      <c r="G197" s="52">
        <f t="shared" si="4"/>
        <v>0</v>
      </c>
      <c r="H197" s="52">
        <f>SUM(G197:G209)</f>
        <v>0</v>
      </c>
      <c r="I197" s="20"/>
      <c r="J197" s="20"/>
    </row>
    <row r="198" spans="2:10" hidden="1" outlineLevel="2" x14ac:dyDescent="0.2">
      <c r="B198" s="110" t="s">
        <v>3610</v>
      </c>
      <c r="C198" s="505" t="s">
        <v>4574</v>
      </c>
      <c r="D198" s="112" t="s">
        <v>1685</v>
      </c>
      <c r="E198" s="51"/>
      <c r="F198" s="51"/>
      <c r="G198" s="52">
        <f t="shared" si="4"/>
        <v>0</v>
      </c>
      <c r="H198" s="52"/>
      <c r="I198" s="20"/>
      <c r="J198" s="181"/>
    </row>
    <row r="199" spans="2:10" hidden="1" outlineLevel="2" x14ac:dyDescent="0.2">
      <c r="B199" s="110" t="s">
        <v>4572</v>
      </c>
      <c r="C199" s="505" t="s">
        <v>4575</v>
      </c>
      <c r="D199" s="112" t="s">
        <v>1685</v>
      </c>
      <c r="E199" s="51"/>
      <c r="F199" s="51"/>
      <c r="G199" s="52">
        <f t="shared" si="4"/>
        <v>0</v>
      </c>
      <c r="H199" s="52"/>
      <c r="I199" s="20"/>
      <c r="J199" s="181"/>
    </row>
    <row r="200" spans="2:10" hidden="1" outlineLevel="2" x14ac:dyDescent="0.2">
      <c r="B200" s="110" t="s">
        <v>4573</v>
      </c>
      <c r="C200" s="505" t="s">
        <v>4577</v>
      </c>
      <c r="D200" s="112" t="s">
        <v>1685</v>
      </c>
      <c r="E200" s="51"/>
      <c r="F200" s="51"/>
      <c r="G200" s="52">
        <f t="shared" si="4"/>
        <v>0</v>
      </c>
      <c r="H200" s="52"/>
      <c r="I200" s="20"/>
      <c r="J200" s="181"/>
    </row>
    <row r="201" spans="2:10" hidden="1" outlineLevel="2" x14ac:dyDescent="0.2">
      <c r="B201" s="110" t="s">
        <v>3611</v>
      </c>
      <c r="C201" s="505" t="s">
        <v>4578</v>
      </c>
      <c r="D201" s="112" t="s">
        <v>1685</v>
      </c>
      <c r="E201" s="51"/>
      <c r="F201" s="51"/>
      <c r="G201" s="52">
        <f t="shared" si="4"/>
        <v>0</v>
      </c>
      <c r="H201" s="52"/>
      <c r="I201" s="20"/>
      <c r="J201" s="181"/>
    </row>
    <row r="202" spans="2:10" hidden="1" outlineLevel="2" x14ac:dyDescent="0.2">
      <c r="B202" s="110" t="s">
        <v>4576</v>
      </c>
      <c r="C202" s="505" t="s">
        <v>4581</v>
      </c>
      <c r="D202" s="112" t="s">
        <v>1685</v>
      </c>
      <c r="E202" s="51"/>
      <c r="F202" s="51"/>
      <c r="G202" s="52">
        <f t="shared" si="4"/>
        <v>0</v>
      </c>
      <c r="H202" s="52"/>
      <c r="I202" s="20"/>
      <c r="J202" s="181"/>
    </row>
    <row r="203" spans="2:10" hidden="1" outlineLevel="2" collapsed="1" x14ac:dyDescent="0.2">
      <c r="B203" s="110" t="s">
        <v>4579</v>
      </c>
      <c r="C203" s="505" t="s">
        <v>4584</v>
      </c>
      <c r="D203" s="112" t="s">
        <v>1685</v>
      </c>
      <c r="E203" s="51"/>
      <c r="F203" s="51"/>
      <c r="G203" s="52">
        <f t="shared" si="4"/>
        <v>0</v>
      </c>
      <c r="H203" s="52"/>
      <c r="I203" s="20"/>
      <c r="J203" s="181"/>
    </row>
    <row r="204" spans="2:10" hidden="1" outlineLevel="3" x14ac:dyDescent="0.2">
      <c r="B204" s="110" t="s">
        <v>4582</v>
      </c>
      <c r="C204" s="505" t="s">
        <v>4585</v>
      </c>
      <c r="D204" s="112" t="s">
        <v>1685</v>
      </c>
      <c r="E204" s="51"/>
      <c r="F204" s="51"/>
      <c r="G204" s="52">
        <f t="shared" si="4"/>
        <v>0</v>
      </c>
      <c r="H204" s="52"/>
      <c r="I204" s="20"/>
      <c r="J204" s="181"/>
    </row>
    <row r="205" spans="2:10" hidden="1" outlineLevel="3" x14ac:dyDescent="0.2">
      <c r="B205" s="110" t="s">
        <v>4583</v>
      </c>
      <c r="C205" s="505" t="s">
        <v>4586</v>
      </c>
      <c r="D205" s="112" t="s">
        <v>1685</v>
      </c>
      <c r="E205" s="51"/>
      <c r="F205" s="51"/>
      <c r="G205" s="52">
        <f t="shared" si="4"/>
        <v>0</v>
      </c>
      <c r="H205" s="52"/>
      <c r="I205" s="20"/>
      <c r="J205" s="181"/>
    </row>
    <row r="206" spans="2:10" hidden="1" outlineLevel="2" collapsed="1" x14ac:dyDescent="0.2">
      <c r="B206" s="110" t="s">
        <v>4580</v>
      </c>
      <c r="C206" s="505" t="s">
        <v>4587</v>
      </c>
      <c r="D206" s="112" t="s">
        <v>1685</v>
      </c>
      <c r="E206" s="51"/>
      <c r="F206" s="51"/>
      <c r="G206" s="52">
        <f t="shared" si="4"/>
        <v>0</v>
      </c>
      <c r="H206" s="52"/>
      <c r="I206" s="20"/>
      <c r="J206" s="181"/>
    </row>
    <row r="207" spans="2:10" ht="12.75" hidden="1" customHeight="1" outlineLevel="3" x14ac:dyDescent="0.2">
      <c r="B207" s="110" t="s">
        <v>4588</v>
      </c>
      <c r="C207" s="505" t="s">
        <v>4590</v>
      </c>
      <c r="D207" s="112" t="s">
        <v>1685</v>
      </c>
      <c r="E207" s="51"/>
      <c r="F207" s="51"/>
      <c r="G207" s="52">
        <f t="shared" si="4"/>
        <v>0</v>
      </c>
      <c r="H207" s="52"/>
      <c r="I207" s="20"/>
      <c r="J207" s="181"/>
    </row>
    <row r="208" spans="2:10" ht="12.75" hidden="1" customHeight="1" outlineLevel="3" x14ac:dyDescent="0.2">
      <c r="B208" s="110" t="s">
        <v>4589</v>
      </c>
      <c r="C208" s="505" t="s">
        <v>4591</v>
      </c>
      <c r="D208" s="112" t="s">
        <v>1685</v>
      </c>
      <c r="E208" s="51"/>
      <c r="F208" s="51"/>
      <c r="G208" s="52">
        <f t="shared" si="4"/>
        <v>0</v>
      </c>
      <c r="H208" s="52"/>
      <c r="I208" s="20"/>
      <c r="J208" s="181"/>
    </row>
    <row r="209" spans="2:10" hidden="1" outlineLevel="2" x14ac:dyDescent="0.2">
      <c r="B209" s="110" t="s">
        <v>3612</v>
      </c>
      <c r="C209" s="111" t="s">
        <v>3362</v>
      </c>
      <c r="D209" s="112" t="s">
        <v>3339</v>
      </c>
      <c r="E209" s="51"/>
      <c r="F209" s="51"/>
      <c r="G209" s="52">
        <f t="shared" si="4"/>
        <v>0</v>
      </c>
      <c r="H209" s="52"/>
      <c r="I209" s="20"/>
      <c r="J209" s="20"/>
    </row>
    <row r="210" spans="2:10" ht="24.95" hidden="1" customHeight="1" outlineLevel="1" collapsed="1" x14ac:dyDescent="0.2">
      <c r="B210" s="182" t="s">
        <v>3613</v>
      </c>
      <c r="C210" s="180" t="s">
        <v>4592</v>
      </c>
      <c r="D210" s="112" t="s">
        <v>1685</v>
      </c>
      <c r="E210" s="51"/>
      <c r="F210" s="51"/>
      <c r="G210" s="52">
        <f t="shared" si="4"/>
        <v>0</v>
      </c>
      <c r="H210" s="52">
        <f>SUM(G210:G217)</f>
        <v>0</v>
      </c>
      <c r="I210" s="20"/>
      <c r="J210" s="20"/>
    </row>
    <row r="211" spans="2:10" hidden="1" outlineLevel="2" collapsed="1" x14ac:dyDescent="0.2">
      <c r="B211" s="110" t="s">
        <v>3614</v>
      </c>
      <c r="C211" s="505" t="s">
        <v>4593</v>
      </c>
      <c r="D211" s="112" t="s">
        <v>1685</v>
      </c>
      <c r="E211" s="51"/>
      <c r="F211" s="51"/>
      <c r="G211" s="52">
        <f t="shared" si="4"/>
        <v>0</v>
      </c>
      <c r="H211" s="52"/>
      <c r="I211" s="20"/>
      <c r="J211" s="181"/>
    </row>
    <row r="212" spans="2:10" hidden="1" outlineLevel="3" x14ac:dyDescent="0.2">
      <c r="B212" s="110" t="s">
        <v>4594</v>
      </c>
      <c r="C212" s="505" t="s">
        <v>2927</v>
      </c>
      <c r="D212" s="112" t="s">
        <v>1685</v>
      </c>
      <c r="E212" s="51"/>
      <c r="F212" s="51"/>
      <c r="G212" s="52">
        <f t="shared" si="4"/>
        <v>0</v>
      </c>
      <c r="H212" s="52"/>
      <c r="I212" s="20"/>
      <c r="J212" s="181"/>
    </row>
    <row r="213" spans="2:10" hidden="1" outlineLevel="3" x14ac:dyDescent="0.2">
      <c r="B213" s="110" t="s">
        <v>4595</v>
      </c>
      <c r="C213" s="505" t="s">
        <v>2928</v>
      </c>
      <c r="D213" s="112" t="s">
        <v>1685</v>
      </c>
      <c r="E213" s="51"/>
      <c r="F213" s="51"/>
      <c r="G213" s="52">
        <f t="shared" si="4"/>
        <v>0</v>
      </c>
      <c r="H213" s="52"/>
      <c r="I213" s="20"/>
      <c r="J213" s="181"/>
    </row>
    <row r="214" spans="2:10" ht="12.75" hidden="1" customHeight="1" outlineLevel="2" x14ac:dyDescent="0.2">
      <c r="B214" s="110" t="s">
        <v>3615</v>
      </c>
      <c r="C214" s="505" t="s">
        <v>4596</v>
      </c>
      <c r="D214" s="112" t="s">
        <v>1685</v>
      </c>
      <c r="E214" s="51"/>
      <c r="F214" s="51"/>
      <c r="G214" s="52">
        <f t="shared" si="4"/>
        <v>0</v>
      </c>
      <c r="H214" s="52"/>
      <c r="I214" s="20"/>
      <c r="J214" s="181"/>
    </row>
    <row r="215" spans="2:10" hidden="1" outlineLevel="2" x14ac:dyDescent="0.2">
      <c r="B215" s="110" t="s">
        <v>3616</v>
      </c>
      <c r="C215" s="505" t="s">
        <v>4597</v>
      </c>
      <c r="D215" s="112" t="s">
        <v>1685</v>
      </c>
      <c r="E215" s="51"/>
      <c r="F215" s="51"/>
      <c r="G215" s="52">
        <f t="shared" si="4"/>
        <v>0</v>
      </c>
      <c r="H215" s="52"/>
      <c r="I215" s="20"/>
      <c r="J215" s="20"/>
    </row>
    <row r="216" spans="2:10" ht="27" hidden="1" outlineLevel="2" x14ac:dyDescent="0.2">
      <c r="B216" s="110" t="s">
        <v>3617</v>
      </c>
      <c r="C216" s="505" t="s">
        <v>4598</v>
      </c>
      <c r="D216" s="112" t="s">
        <v>1685</v>
      </c>
      <c r="E216" s="51"/>
      <c r="F216" s="51"/>
      <c r="G216" s="52">
        <f t="shared" si="4"/>
        <v>0</v>
      </c>
      <c r="H216" s="52"/>
      <c r="I216" s="20"/>
      <c r="J216" s="20"/>
    </row>
    <row r="217" spans="2:10" hidden="1" outlineLevel="2" x14ac:dyDescent="0.2">
      <c r="B217" s="110" t="s">
        <v>3618</v>
      </c>
      <c r="C217" s="111" t="s">
        <v>3362</v>
      </c>
      <c r="D217" s="112" t="s">
        <v>3339</v>
      </c>
      <c r="E217" s="51"/>
      <c r="F217" s="51"/>
      <c r="G217" s="52">
        <f t="shared" si="4"/>
        <v>0</v>
      </c>
      <c r="H217" s="52"/>
      <c r="I217" s="20"/>
      <c r="J217" s="20"/>
    </row>
    <row r="218" spans="2:10" ht="12.75" hidden="1" customHeight="1" outlineLevel="1" collapsed="1" x14ac:dyDescent="0.2">
      <c r="B218" s="182" t="s">
        <v>2932</v>
      </c>
      <c r="C218" s="180" t="s">
        <v>3362</v>
      </c>
      <c r="D218" s="112" t="s">
        <v>3339</v>
      </c>
      <c r="E218" s="51"/>
      <c r="F218" s="51"/>
      <c r="G218" s="52">
        <f>E218*F218</f>
        <v>0</v>
      </c>
      <c r="H218" s="52">
        <f>SUM(G218:G220)</f>
        <v>0</v>
      </c>
      <c r="I218" s="20"/>
      <c r="J218" s="20"/>
    </row>
    <row r="219" spans="2:10" hidden="1" outlineLevel="2" x14ac:dyDescent="0.2">
      <c r="B219" s="110" t="s">
        <v>2933</v>
      </c>
      <c r="C219" s="111" t="s">
        <v>3362</v>
      </c>
      <c r="D219" s="112" t="s">
        <v>3339</v>
      </c>
      <c r="E219" s="51"/>
      <c r="F219" s="51"/>
      <c r="G219" s="52">
        <f>E219*F219</f>
        <v>0</v>
      </c>
      <c r="H219" s="52"/>
      <c r="I219" s="20"/>
      <c r="J219" s="181"/>
    </row>
    <row r="220" spans="2:10" ht="12.75" hidden="1" customHeight="1" outlineLevel="2" x14ac:dyDescent="0.2">
      <c r="B220" s="110" t="s">
        <v>2934</v>
      </c>
      <c r="C220" s="111" t="s">
        <v>3362</v>
      </c>
      <c r="D220" s="112" t="s">
        <v>3339</v>
      </c>
      <c r="E220" s="51"/>
      <c r="F220" s="51"/>
      <c r="G220" s="52">
        <f>E220*F220</f>
        <v>0</v>
      </c>
      <c r="H220" s="52"/>
      <c r="I220" s="20"/>
      <c r="J220" s="181"/>
    </row>
    <row r="221" spans="2:10" x14ac:dyDescent="0.2">
      <c r="B221" s="183"/>
      <c r="C221" s="184"/>
      <c r="D221" s="145"/>
      <c r="E221" s="146"/>
      <c r="F221" s="146"/>
      <c r="G221" s="103"/>
      <c r="H221" s="103"/>
      <c r="I221" s="46"/>
      <c r="J221" s="46"/>
    </row>
    <row r="222" spans="2:10" ht="12.75" customHeight="1" x14ac:dyDescent="0.2">
      <c r="B222" s="24" t="s">
        <v>1976</v>
      </c>
      <c r="C222" s="96" t="s">
        <v>1968</v>
      </c>
      <c r="D222" s="141"/>
      <c r="E222" s="67"/>
      <c r="F222" s="142"/>
      <c r="G222" s="20"/>
      <c r="H222" s="20"/>
      <c r="I222" s="20" t="s">
        <v>1319</v>
      </c>
      <c r="J222" s="20"/>
    </row>
    <row r="223" spans="2:10" x14ac:dyDescent="0.2">
      <c r="B223" s="183"/>
      <c r="C223" s="184"/>
      <c r="D223" s="185"/>
      <c r="E223" s="146"/>
      <c r="F223" s="146"/>
      <c r="G223" s="103"/>
      <c r="H223" s="103"/>
      <c r="I223" s="46"/>
      <c r="J223" s="46"/>
    </row>
    <row r="224" spans="2:10" ht="12.75" customHeight="1" collapsed="1" x14ac:dyDescent="0.2">
      <c r="B224" s="24" t="s">
        <v>1977</v>
      </c>
      <c r="C224" s="96" t="s">
        <v>2404</v>
      </c>
      <c r="D224" s="141"/>
      <c r="E224" s="67"/>
      <c r="F224" s="142"/>
      <c r="G224" s="20"/>
      <c r="H224" s="20"/>
      <c r="I224" s="551" t="s">
        <v>519</v>
      </c>
      <c r="J224" s="552"/>
    </row>
    <row r="225" spans="2:10" hidden="1" outlineLevel="1" x14ac:dyDescent="0.2">
      <c r="B225" s="165" t="s">
        <v>1654</v>
      </c>
      <c r="C225" s="168" t="s">
        <v>3446</v>
      </c>
      <c r="D225" s="112" t="s">
        <v>3339</v>
      </c>
      <c r="E225" s="51"/>
      <c r="F225" s="51"/>
      <c r="G225" s="52">
        <f t="shared" ref="G225:G243" si="5">E225*F225</f>
        <v>0</v>
      </c>
      <c r="H225" s="52">
        <f>SUM(G225:G225)</f>
        <v>0</v>
      </c>
      <c r="I225" s="20"/>
      <c r="J225" s="20"/>
    </row>
    <row r="226" spans="2:10" hidden="1" outlineLevel="1" collapsed="1" x14ac:dyDescent="0.2">
      <c r="B226" s="165" t="s">
        <v>1655</v>
      </c>
      <c r="C226" s="168" t="s">
        <v>1663</v>
      </c>
      <c r="D226" s="112" t="s">
        <v>1682</v>
      </c>
      <c r="E226" s="51"/>
      <c r="F226" s="51"/>
      <c r="G226" s="52">
        <f t="shared" si="5"/>
        <v>0</v>
      </c>
      <c r="H226" s="52">
        <f>SUM(G226:G245)</f>
        <v>0</v>
      </c>
      <c r="I226" s="20"/>
      <c r="J226" s="20"/>
    </row>
    <row r="227" spans="2:10" s="32" customFormat="1" hidden="1" outlineLevel="2" x14ac:dyDescent="0.2">
      <c r="B227" s="110" t="s">
        <v>1664</v>
      </c>
      <c r="C227" s="128" t="s">
        <v>1683</v>
      </c>
      <c r="D227" s="112" t="s">
        <v>1682</v>
      </c>
      <c r="E227" s="186"/>
      <c r="F227" s="186"/>
      <c r="G227" s="187">
        <f>E227*F227</f>
        <v>0</v>
      </c>
      <c r="H227" s="188"/>
      <c r="I227" s="189"/>
      <c r="J227" s="189"/>
    </row>
    <row r="228" spans="2:10" s="32" customFormat="1" hidden="1" outlineLevel="3" x14ac:dyDescent="0.2">
      <c r="B228" s="113" t="s">
        <v>1665</v>
      </c>
      <c r="C228" s="128" t="s">
        <v>1684</v>
      </c>
      <c r="D228" s="112" t="s">
        <v>1685</v>
      </c>
      <c r="E228" s="186"/>
      <c r="F228" s="186"/>
      <c r="G228" s="187">
        <f>E228*F228</f>
        <v>0</v>
      </c>
      <c r="H228" s="188"/>
      <c r="I228" s="189"/>
      <c r="J228" s="189"/>
    </row>
    <row r="229" spans="2:10" s="32" customFormat="1" hidden="1" outlineLevel="3" x14ac:dyDescent="0.2">
      <c r="B229" s="113" t="s">
        <v>1666</v>
      </c>
      <c r="C229" s="128" t="s">
        <v>3362</v>
      </c>
      <c r="D229" s="112" t="s">
        <v>3339</v>
      </c>
      <c r="E229" s="186"/>
      <c r="F229" s="186"/>
      <c r="G229" s="187">
        <f>E229*F229</f>
        <v>0</v>
      </c>
      <c r="H229" s="188"/>
      <c r="I229" s="189"/>
      <c r="J229" s="189"/>
    </row>
    <row r="230" spans="2:10" ht="12.75" hidden="1" customHeight="1" outlineLevel="2" x14ac:dyDescent="0.2">
      <c r="B230" s="110" t="s">
        <v>1667</v>
      </c>
      <c r="C230" s="111" t="s">
        <v>1687</v>
      </c>
      <c r="D230" s="112" t="s">
        <v>1682</v>
      </c>
      <c r="E230" s="51"/>
      <c r="F230" s="51"/>
      <c r="G230" s="52">
        <f t="shared" si="5"/>
        <v>0</v>
      </c>
      <c r="H230" s="52"/>
      <c r="I230" s="20"/>
      <c r="J230" s="20"/>
    </row>
    <row r="231" spans="2:10" s="32" customFormat="1" hidden="1" outlineLevel="3" x14ac:dyDescent="0.2">
      <c r="B231" s="113" t="s">
        <v>1668</v>
      </c>
      <c r="C231" s="128" t="s">
        <v>1684</v>
      </c>
      <c r="D231" s="112" t="s">
        <v>1685</v>
      </c>
      <c r="E231" s="186"/>
      <c r="F231" s="186"/>
      <c r="G231" s="187">
        <f>E231*F231</f>
        <v>0</v>
      </c>
      <c r="H231" s="188"/>
      <c r="I231" s="189"/>
      <c r="J231" s="189"/>
    </row>
    <row r="232" spans="2:10" s="32" customFormat="1" hidden="1" outlineLevel="3" x14ac:dyDescent="0.2">
      <c r="B232" s="113" t="s">
        <v>1669</v>
      </c>
      <c r="C232" s="128" t="s">
        <v>1686</v>
      </c>
      <c r="D232" s="112" t="s">
        <v>1685</v>
      </c>
      <c r="E232" s="186"/>
      <c r="F232" s="186"/>
      <c r="G232" s="187">
        <f>E232*F232</f>
        <v>0</v>
      </c>
      <c r="H232" s="188"/>
      <c r="I232" s="189"/>
      <c r="J232" s="189"/>
    </row>
    <row r="233" spans="2:10" s="32" customFormat="1" hidden="1" outlineLevel="3" x14ac:dyDescent="0.2">
      <c r="B233" s="113" t="s">
        <v>1670</v>
      </c>
      <c r="C233" s="128" t="s">
        <v>3362</v>
      </c>
      <c r="D233" s="112" t="s">
        <v>3339</v>
      </c>
      <c r="E233" s="186"/>
      <c r="F233" s="186"/>
      <c r="G233" s="187">
        <f t="shared" si="5"/>
        <v>0</v>
      </c>
      <c r="H233" s="188"/>
      <c r="I233" s="189"/>
      <c r="J233" s="189"/>
    </row>
    <row r="234" spans="2:10" ht="12.75" hidden="1" customHeight="1" outlineLevel="2" x14ac:dyDescent="0.2">
      <c r="B234" s="110" t="s">
        <v>1671</v>
      </c>
      <c r="C234" s="111" t="s">
        <v>1688</v>
      </c>
      <c r="D234" s="112" t="s">
        <v>1682</v>
      </c>
      <c r="E234" s="51"/>
      <c r="F234" s="51"/>
      <c r="G234" s="52">
        <f t="shared" si="5"/>
        <v>0</v>
      </c>
      <c r="H234" s="52"/>
      <c r="I234" s="20"/>
      <c r="J234" s="20"/>
    </row>
    <row r="235" spans="2:10" s="32" customFormat="1" ht="27" hidden="1" outlineLevel="3" x14ac:dyDescent="0.2">
      <c r="B235" s="116" t="s">
        <v>1672</v>
      </c>
      <c r="C235" s="128" t="s">
        <v>1689</v>
      </c>
      <c r="D235" s="112" t="s">
        <v>1685</v>
      </c>
      <c r="E235" s="186"/>
      <c r="F235" s="186"/>
      <c r="G235" s="187">
        <f t="shared" si="5"/>
        <v>0</v>
      </c>
      <c r="H235" s="188"/>
      <c r="I235" s="189"/>
      <c r="J235" s="189"/>
    </row>
    <row r="236" spans="2:10" s="32" customFormat="1" hidden="1" outlineLevel="3" x14ac:dyDescent="0.2">
      <c r="B236" s="113" t="s">
        <v>1673</v>
      </c>
      <c r="C236" s="128" t="s">
        <v>3362</v>
      </c>
      <c r="D236" s="112" t="s">
        <v>3339</v>
      </c>
      <c r="E236" s="186"/>
      <c r="F236" s="186"/>
      <c r="G236" s="187">
        <f>E236*F236</f>
        <v>0</v>
      </c>
      <c r="H236" s="188"/>
      <c r="I236" s="189"/>
      <c r="J236" s="189"/>
    </row>
    <row r="237" spans="2:10" hidden="1" outlineLevel="2" x14ac:dyDescent="0.2">
      <c r="B237" s="110" t="s">
        <v>1674</v>
      </c>
      <c r="C237" s="128" t="s">
        <v>1690</v>
      </c>
      <c r="D237" s="112" t="s">
        <v>1682</v>
      </c>
      <c r="E237" s="51"/>
      <c r="F237" s="51"/>
      <c r="G237" s="52">
        <f t="shared" si="5"/>
        <v>0</v>
      </c>
      <c r="H237" s="52"/>
      <c r="I237" s="20"/>
      <c r="J237" s="20"/>
    </row>
    <row r="238" spans="2:10" s="32" customFormat="1" ht="27" hidden="1" outlineLevel="3" x14ac:dyDescent="0.2">
      <c r="B238" s="116" t="s">
        <v>1675</v>
      </c>
      <c r="C238" s="128" t="s">
        <v>1689</v>
      </c>
      <c r="D238" s="112" t="s">
        <v>1685</v>
      </c>
      <c r="E238" s="186"/>
      <c r="F238" s="186"/>
      <c r="G238" s="187">
        <f>E238*F238</f>
        <v>0</v>
      </c>
      <c r="H238" s="188"/>
      <c r="I238" s="189"/>
      <c r="J238" s="189"/>
    </row>
    <row r="239" spans="2:10" s="32" customFormat="1" hidden="1" outlineLevel="3" x14ac:dyDescent="0.2">
      <c r="B239" s="113" t="s">
        <v>1676</v>
      </c>
      <c r="C239" s="128" t="s">
        <v>3362</v>
      </c>
      <c r="D239" s="112" t="s">
        <v>3339</v>
      </c>
      <c r="E239" s="186"/>
      <c r="F239" s="186"/>
      <c r="G239" s="187">
        <f>E239*F239</f>
        <v>0</v>
      </c>
      <c r="H239" s="188"/>
      <c r="I239" s="189"/>
      <c r="J239" s="189"/>
    </row>
    <row r="240" spans="2:10" hidden="1" outlineLevel="2" x14ac:dyDescent="0.2">
      <c r="B240" s="110" t="s">
        <v>1677</v>
      </c>
      <c r="C240" s="128" t="s">
        <v>1691</v>
      </c>
      <c r="D240" s="112" t="s">
        <v>1682</v>
      </c>
      <c r="E240" s="51"/>
      <c r="F240" s="51"/>
      <c r="G240" s="52">
        <f t="shared" si="5"/>
        <v>0</v>
      </c>
      <c r="H240" s="52"/>
      <c r="I240" s="20"/>
      <c r="J240" s="20"/>
    </row>
    <row r="241" spans="2:10" s="32" customFormat="1" hidden="1" outlineLevel="3" x14ac:dyDescent="0.2">
      <c r="B241" s="113" t="s">
        <v>1678</v>
      </c>
      <c r="C241" s="128" t="s">
        <v>1684</v>
      </c>
      <c r="D241" s="112" t="s">
        <v>1685</v>
      </c>
      <c r="E241" s="186"/>
      <c r="F241" s="186"/>
      <c r="G241" s="187">
        <f t="shared" si="5"/>
        <v>0</v>
      </c>
      <c r="H241" s="188"/>
      <c r="I241" s="189"/>
      <c r="J241" s="189"/>
    </row>
    <row r="242" spans="2:10" s="32" customFormat="1" hidden="1" outlineLevel="3" x14ac:dyDescent="0.2">
      <c r="B242" s="113" t="s">
        <v>1679</v>
      </c>
      <c r="C242" s="128" t="s">
        <v>3362</v>
      </c>
      <c r="D242" s="112" t="s">
        <v>3339</v>
      </c>
      <c r="E242" s="186"/>
      <c r="F242" s="186"/>
      <c r="G242" s="187">
        <f t="shared" si="5"/>
        <v>0</v>
      </c>
      <c r="H242" s="188"/>
      <c r="I242" s="189"/>
      <c r="J242" s="189"/>
    </row>
    <row r="243" spans="2:10" hidden="1" outlineLevel="2" x14ac:dyDescent="0.2">
      <c r="B243" s="110" t="s">
        <v>1692</v>
      </c>
      <c r="C243" s="111" t="s">
        <v>3362</v>
      </c>
      <c r="D243" s="112" t="s">
        <v>3339</v>
      </c>
      <c r="E243" s="51"/>
      <c r="F243" s="51"/>
      <c r="G243" s="52">
        <f t="shared" si="5"/>
        <v>0</v>
      </c>
      <c r="H243" s="52"/>
      <c r="I243" s="20"/>
      <c r="J243" s="20"/>
    </row>
    <row r="244" spans="2:10" s="32" customFormat="1" hidden="1" outlineLevel="3" x14ac:dyDescent="0.2">
      <c r="B244" s="113" t="s">
        <v>1680</v>
      </c>
      <c r="C244" s="128" t="s">
        <v>3362</v>
      </c>
      <c r="D244" s="112" t="s">
        <v>3339</v>
      </c>
      <c r="E244" s="186"/>
      <c r="F244" s="186"/>
      <c r="G244" s="187">
        <f t="shared" ref="G244:G303" si="6">E244*F244</f>
        <v>0</v>
      </c>
      <c r="H244" s="188"/>
      <c r="I244" s="189"/>
      <c r="J244" s="189"/>
    </row>
    <row r="245" spans="2:10" s="32" customFormat="1" hidden="1" outlineLevel="3" x14ac:dyDescent="0.2">
      <c r="B245" s="113" t="s">
        <v>1681</v>
      </c>
      <c r="C245" s="128" t="s">
        <v>3362</v>
      </c>
      <c r="D245" s="112" t="s">
        <v>3339</v>
      </c>
      <c r="E245" s="186"/>
      <c r="F245" s="186"/>
      <c r="G245" s="187">
        <f t="shared" si="6"/>
        <v>0</v>
      </c>
      <c r="H245" s="188"/>
      <c r="I245" s="189"/>
      <c r="J245" s="189"/>
    </row>
    <row r="246" spans="2:10" hidden="1" outlineLevel="1" collapsed="1" x14ac:dyDescent="0.2">
      <c r="B246" s="165" t="s">
        <v>1656</v>
      </c>
      <c r="C246" s="168" t="s">
        <v>1693</v>
      </c>
      <c r="D246" s="112" t="s">
        <v>1682</v>
      </c>
      <c r="E246" s="51"/>
      <c r="F246" s="51"/>
      <c r="G246" s="52">
        <f t="shared" si="6"/>
        <v>0</v>
      </c>
      <c r="H246" s="52">
        <f>SUM(G246:G305)</f>
        <v>0</v>
      </c>
      <c r="I246" s="20"/>
      <c r="J246" s="20"/>
    </row>
    <row r="247" spans="2:10" s="32" customFormat="1" hidden="1" outlineLevel="2" x14ac:dyDescent="0.2">
      <c r="B247" s="110" t="s">
        <v>1694</v>
      </c>
      <c r="C247" s="128" t="s">
        <v>1720</v>
      </c>
      <c r="D247" s="112" t="s">
        <v>1682</v>
      </c>
      <c r="E247" s="186"/>
      <c r="F247" s="186"/>
      <c r="G247" s="187">
        <f t="shared" si="6"/>
        <v>0</v>
      </c>
      <c r="H247" s="188"/>
      <c r="I247" s="189"/>
      <c r="J247" s="189"/>
    </row>
    <row r="248" spans="2:10" s="32" customFormat="1" hidden="1" outlineLevel="3" x14ac:dyDescent="0.2">
      <c r="B248" s="113" t="s">
        <v>1695</v>
      </c>
      <c r="C248" s="128" t="s">
        <v>1761</v>
      </c>
      <c r="D248" s="112" t="s">
        <v>1685</v>
      </c>
      <c r="E248" s="186"/>
      <c r="F248" s="186"/>
      <c r="G248" s="187">
        <f t="shared" si="6"/>
        <v>0</v>
      </c>
      <c r="H248" s="188"/>
      <c r="I248" s="189"/>
      <c r="J248" s="189"/>
    </row>
    <row r="249" spans="2:10" s="32" customFormat="1" hidden="1" outlineLevel="3" x14ac:dyDescent="0.2">
      <c r="B249" s="113" t="s">
        <v>1727</v>
      </c>
      <c r="C249" s="128" t="s">
        <v>1762</v>
      </c>
      <c r="D249" s="112" t="s">
        <v>1767</v>
      </c>
      <c r="E249" s="186"/>
      <c r="F249" s="186"/>
      <c r="G249" s="187">
        <f>E249*F249</f>
        <v>0</v>
      </c>
      <c r="H249" s="188"/>
      <c r="I249" s="189"/>
      <c r="J249" s="189"/>
    </row>
    <row r="250" spans="2:10" s="32" customFormat="1" hidden="1" outlineLevel="3" x14ac:dyDescent="0.2">
      <c r="B250" s="113" t="s">
        <v>1728</v>
      </c>
      <c r="C250" s="128" t="s">
        <v>1763</v>
      </c>
      <c r="D250" s="112" t="s">
        <v>1685</v>
      </c>
      <c r="E250" s="186"/>
      <c r="F250" s="186"/>
      <c r="G250" s="187">
        <f>E250*F250</f>
        <v>0</v>
      </c>
      <c r="H250" s="188"/>
      <c r="I250" s="189"/>
      <c r="J250" s="189"/>
    </row>
    <row r="251" spans="2:10" s="32" customFormat="1" hidden="1" outlineLevel="3" x14ac:dyDescent="0.2">
      <c r="B251" s="113" t="s">
        <v>1729</v>
      </c>
      <c r="C251" s="128" t="s">
        <v>1764</v>
      </c>
      <c r="D251" s="112" t="s">
        <v>1685</v>
      </c>
      <c r="E251" s="186"/>
      <c r="F251" s="186"/>
      <c r="G251" s="187">
        <f>E251*F251</f>
        <v>0</v>
      </c>
      <c r="H251" s="188"/>
      <c r="I251" s="189"/>
      <c r="J251" s="189"/>
    </row>
    <row r="252" spans="2:10" s="32" customFormat="1" hidden="1" outlineLevel="3" x14ac:dyDescent="0.2">
      <c r="B252" s="113" t="s">
        <v>1730</v>
      </c>
      <c r="C252" s="128" t="s">
        <v>1765</v>
      </c>
      <c r="D252" s="112" t="s">
        <v>1685</v>
      </c>
      <c r="E252" s="186"/>
      <c r="F252" s="186"/>
      <c r="G252" s="187">
        <f>E252*F252</f>
        <v>0</v>
      </c>
      <c r="H252" s="188"/>
      <c r="I252" s="189"/>
      <c r="J252" s="189"/>
    </row>
    <row r="253" spans="2:10" s="32" customFormat="1" hidden="1" outlineLevel="3" x14ac:dyDescent="0.2">
      <c r="B253" s="113" t="s">
        <v>1731</v>
      </c>
      <c r="C253" s="128" t="s">
        <v>1766</v>
      </c>
      <c r="D253" s="112" t="s">
        <v>1685</v>
      </c>
      <c r="E253" s="186"/>
      <c r="F253" s="186"/>
      <c r="G253" s="187">
        <f t="shared" si="6"/>
        <v>0</v>
      </c>
      <c r="H253" s="188"/>
      <c r="I253" s="189"/>
      <c r="J253" s="189"/>
    </row>
    <row r="254" spans="2:10" s="32" customFormat="1" hidden="1" outlineLevel="3" x14ac:dyDescent="0.2">
      <c r="B254" s="113" t="s">
        <v>1696</v>
      </c>
      <c r="C254" s="128" t="s">
        <v>3362</v>
      </c>
      <c r="D254" s="112" t="s">
        <v>3339</v>
      </c>
      <c r="E254" s="186"/>
      <c r="F254" s="186"/>
      <c r="G254" s="187">
        <f t="shared" si="6"/>
        <v>0</v>
      </c>
      <c r="H254" s="188"/>
      <c r="I254" s="189"/>
      <c r="J254" s="189"/>
    </row>
    <row r="255" spans="2:10" hidden="1" outlineLevel="2" x14ac:dyDescent="0.2">
      <c r="B255" s="110" t="s">
        <v>1697</v>
      </c>
      <c r="C255" s="111" t="s">
        <v>1721</v>
      </c>
      <c r="D255" s="112" t="s">
        <v>1682</v>
      </c>
      <c r="E255" s="51"/>
      <c r="F255" s="51"/>
      <c r="G255" s="52">
        <f t="shared" si="6"/>
        <v>0</v>
      </c>
      <c r="H255" s="52"/>
      <c r="I255" s="20"/>
      <c r="J255" s="20"/>
    </row>
    <row r="256" spans="2:10" s="32" customFormat="1" hidden="1" outlineLevel="3" x14ac:dyDescent="0.2">
      <c r="B256" s="113" t="s">
        <v>1698</v>
      </c>
      <c r="C256" s="128" t="s">
        <v>1761</v>
      </c>
      <c r="D256" s="112" t="s">
        <v>1685</v>
      </c>
      <c r="E256" s="186"/>
      <c r="F256" s="186"/>
      <c r="G256" s="187">
        <f t="shared" ref="G256:G263" si="7">E256*F256</f>
        <v>0</v>
      </c>
      <c r="H256" s="188"/>
      <c r="I256" s="189"/>
      <c r="J256" s="189"/>
    </row>
    <row r="257" spans="2:10" s="32" customFormat="1" hidden="1" outlineLevel="3" x14ac:dyDescent="0.2">
      <c r="B257" s="113" t="s">
        <v>1699</v>
      </c>
      <c r="C257" s="128" t="s">
        <v>1768</v>
      </c>
      <c r="D257" s="112" t="s">
        <v>1685</v>
      </c>
      <c r="E257" s="186"/>
      <c r="F257" s="186"/>
      <c r="G257" s="187">
        <f t="shared" si="7"/>
        <v>0</v>
      </c>
      <c r="H257" s="188"/>
      <c r="I257" s="189"/>
      <c r="J257" s="189"/>
    </row>
    <row r="258" spans="2:10" s="32" customFormat="1" hidden="1" outlineLevel="3" x14ac:dyDescent="0.2">
      <c r="B258" s="113" t="s">
        <v>1700</v>
      </c>
      <c r="C258" s="128" t="s">
        <v>1762</v>
      </c>
      <c r="D258" s="112" t="s">
        <v>1767</v>
      </c>
      <c r="E258" s="186"/>
      <c r="F258" s="186"/>
      <c r="G258" s="187">
        <f t="shared" si="7"/>
        <v>0</v>
      </c>
      <c r="H258" s="188"/>
      <c r="I258" s="189"/>
      <c r="J258" s="189"/>
    </row>
    <row r="259" spans="2:10" s="32" customFormat="1" hidden="1" outlineLevel="3" x14ac:dyDescent="0.2">
      <c r="B259" s="113" t="s">
        <v>1750</v>
      </c>
      <c r="C259" s="128" t="s">
        <v>1763</v>
      </c>
      <c r="D259" s="112" t="s">
        <v>1685</v>
      </c>
      <c r="E259" s="186"/>
      <c r="F259" s="186"/>
      <c r="G259" s="187">
        <f t="shared" si="7"/>
        <v>0</v>
      </c>
      <c r="H259" s="188"/>
      <c r="I259" s="189"/>
      <c r="J259" s="189"/>
    </row>
    <row r="260" spans="2:10" s="32" customFormat="1" hidden="1" outlineLevel="3" x14ac:dyDescent="0.2">
      <c r="B260" s="113" t="s">
        <v>1751</v>
      </c>
      <c r="C260" s="128" t="s">
        <v>1764</v>
      </c>
      <c r="D260" s="112" t="s">
        <v>1685</v>
      </c>
      <c r="E260" s="186"/>
      <c r="F260" s="186"/>
      <c r="G260" s="187">
        <f t="shared" si="7"/>
        <v>0</v>
      </c>
      <c r="H260" s="188"/>
      <c r="I260" s="189"/>
      <c r="J260" s="189"/>
    </row>
    <row r="261" spans="2:10" s="32" customFormat="1" hidden="1" outlineLevel="3" x14ac:dyDescent="0.2">
      <c r="B261" s="113" t="s">
        <v>1752</v>
      </c>
      <c r="C261" s="128" t="s">
        <v>1765</v>
      </c>
      <c r="D261" s="112" t="s">
        <v>1685</v>
      </c>
      <c r="E261" s="186"/>
      <c r="F261" s="186"/>
      <c r="G261" s="187">
        <f t="shared" si="7"/>
        <v>0</v>
      </c>
      <c r="H261" s="188"/>
      <c r="I261" s="189"/>
      <c r="J261" s="189"/>
    </row>
    <row r="262" spans="2:10" s="32" customFormat="1" hidden="1" outlineLevel="3" x14ac:dyDescent="0.2">
      <c r="B262" s="113" t="s">
        <v>1753</v>
      </c>
      <c r="C262" s="128" t="s">
        <v>1766</v>
      </c>
      <c r="D262" s="112" t="s">
        <v>1685</v>
      </c>
      <c r="E262" s="186"/>
      <c r="F262" s="186"/>
      <c r="G262" s="187">
        <f t="shared" si="7"/>
        <v>0</v>
      </c>
      <c r="H262" s="188"/>
      <c r="I262" s="189"/>
      <c r="J262" s="189"/>
    </row>
    <row r="263" spans="2:10" s="32" customFormat="1" hidden="1" outlineLevel="3" x14ac:dyDescent="0.2">
      <c r="B263" s="113" t="s">
        <v>1701</v>
      </c>
      <c r="C263" s="128" t="s">
        <v>3362</v>
      </c>
      <c r="D263" s="112" t="s">
        <v>3339</v>
      </c>
      <c r="E263" s="186"/>
      <c r="F263" s="186"/>
      <c r="G263" s="187">
        <f t="shared" si="7"/>
        <v>0</v>
      </c>
      <c r="H263" s="188"/>
      <c r="I263" s="189"/>
      <c r="J263" s="189"/>
    </row>
    <row r="264" spans="2:10" ht="12.75" hidden="1" customHeight="1" outlineLevel="2" x14ac:dyDescent="0.2">
      <c r="B264" s="110" t="s">
        <v>1702</v>
      </c>
      <c r="C264" s="111" t="s">
        <v>1722</v>
      </c>
      <c r="D264" s="112" t="s">
        <v>1682</v>
      </c>
      <c r="E264" s="51"/>
      <c r="F264" s="51"/>
      <c r="G264" s="52">
        <f t="shared" si="6"/>
        <v>0</v>
      </c>
      <c r="H264" s="52"/>
      <c r="I264" s="20"/>
      <c r="J264" s="20"/>
    </row>
    <row r="265" spans="2:10" s="32" customFormat="1" hidden="1" outlineLevel="3" x14ac:dyDescent="0.2">
      <c r="B265" s="113" t="s">
        <v>1703</v>
      </c>
      <c r="C265" s="128" t="s">
        <v>1769</v>
      </c>
      <c r="D265" s="112" t="s">
        <v>1767</v>
      </c>
      <c r="E265" s="186"/>
      <c r="F265" s="186"/>
      <c r="G265" s="187">
        <f t="shared" si="6"/>
        <v>0</v>
      </c>
      <c r="H265" s="188"/>
      <c r="I265" s="189"/>
      <c r="J265" s="189"/>
    </row>
    <row r="266" spans="2:10" s="32" customFormat="1" hidden="1" outlineLevel="3" x14ac:dyDescent="0.2">
      <c r="B266" s="113" t="s">
        <v>1754</v>
      </c>
      <c r="C266" s="128" t="s">
        <v>1768</v>
      </c>
      <c r="D266" s="112" t="s">
        <v>1685</v>
      </c>
      <c r="E266" s="186"/>
      <c r="F266" s="186"/>
      <c r="G266" s="187">
        <f t="shared" si="6"/>
        <v>0</v>
      </c>
      <c r="H266" s="188"/>
      <c r="I266" s="189"/>
      <c r="J266" s="189"/>
    </row>
    <row r="267" spans="2:10" s="32" customFormat="1" hidden="1" outlineLevel="3" x14ac:dyDescent="0.2">
      <c r="B267" s="113" t="s">
        <v>1755</v>
      </c>
      <c r="C267" s="128" t="s">
        <v>1762</v>
      </c>
      <c r="D267" s="112" t="s">
        <v>1767</v>
      </c>
      <c r="E267" s="186"/>
      <c r="F267" s="186"/>
      <c r="G267" s="187">
        <f t="shared" si="6"/>
        <v>0</v>
      </c>
      <c r="H267" s="188"/>
      <c r="I267" s="189"/>
      <c r="J267" s="189"/>
    </row>
    <row r="268" spans="2:10" s="32" customFormat="1" hidden="1" outlineLevel="3" x14ac:dyDescent="0.2">
      <c r="B268" s="113" t="s">
        <v>1756</v>
      </c>
      <c r="C268" s="128" t="s">
        <v>1763</v>
      </c>
      <c r="D268" s="112" t="s">
        <v>1685</v>
      </c>
      <c r="E268" s="186"/>
      <c r="F268" s="186"/>
      <c r="G268" s="187">
        <f t="shared" si="6"/>
        <v>0</v>
      </c>
      <c r="H268" s="188"/>
      <c r="I268" s="189"/>
      <c r="J268" s="189"/>
    </row>
    <row r="269" spans="2:10" s="32" customFormat="1" hidden="1" outlineLevel="3" x14ac:dyDescent="0.2">
      <c r="B269" s="113" t="s">
        <v>1757</v>
      </c>
      <c r="C269" s="128" t="s">
        <v>1764</v>
      </c>
      <c r="D269" s="112" t="s">
        <v>1685</v>
      </c>
      <c r="E269" s="186"/>
      <c r="F269" s="186"/>
      <c r="G269" s="187">
        <f t="shared" si="6"/>
        <v>0</v>
      </c>
      <c r="H269" s="188"/>
      <c r="I269" s="189"/>
      <c r="J269" s="189"/>
    </row>
    <row r="270" spans="2:10" s="32" customFormat="1" hidden="1" outlineLevel="3" x14ac:dyDescent="0.2">
      <c r="B270" s="113" t="s">
        <v>1758</v>
      </c>
      <c r="C270" s="128" t="s">
        <v>1765</v>
      </c>
      <c r="D270" s="112" t="s">
        <v>1685</v>
      </c>
      <c r="E270" s="186"/>
      <c r="F270" s="186"/>
      <c r="G270" s="187">
        <f t="shared" si="6"/>
        <v>0</v>
      </c>
      <c r="H270" s="188"/>
      <c r="I270" s="189"/>
      <c r="J270" s="189"/>
    </row>
    <row r="271" spans="2:10" s="32" customFormat="1" hidden="1" outlineLevel="3" x14ac:dyDescent="0.2">
      <c r="B271" s="113" t="s">
        <v>1759</v>
      </c>
      <c r="C271" s="128" t="s">
        <v>1766</v>
      </c>
      <c r="D271" s="112" t="s">
        <v>1685</v>
      </c>
      <c r="E271" s="186"/>
      <c r="F271" s="186"/>
      <c r="G271" s="187">
        <f t="shared" si="6"/>
        <v>0</v>
      </c>
      <c r="H271" s="188"/>
      <c r="I271" s="189"/>
      <c r="J271" s="189"/>
    </row>
    <row r="272" spans="2:10" s="32" customFormat="1" hidden="1" outlineLevel="3" x14ac:dyDescent="0.2">
      <c r="B272" s="113" t="s">
        <v>1704</v>
      </c>
      <c r="C272" s="128" t="s">
        <v>3362</v>
      </c>
      <c r="D272" s="112" t="s">
        <v>3339</v>
      </c>
      <c r="E272" s="186"/>
      <c r="F272" s="186"/>
      <c r="G272" s="187">
        <f t="shared" si="6"/>
        <v>0</v>
      </c>
      <c r="H272" s="188"/>
      <c r="I272" s="189"/>
      <c r="J272" s="189"/>
    </row>
    <row r="273" spans="2:10" hidden="1" outlineLevel="2" x14ac:dyDescent="0.2">
      <c r="B273" s="110" t="s">
        <v>1705</v>
      </c>
      <c r="C273" s="111" t="s">
        <v>1723</v>
      </c>
      <c r="D273" s="112" t="s">
        <v>1682</v>
      </c>
      <c r="E273" s="51"/>
      <c r="F273" s="51"/>
      <c r="G273" s="52">
        <f t="shared" si="6"/>
        <v>0</v>
      </c>
      <c r="H273" s="52"/>
      <c r="I273" s="20"/>
      <c r="J273" s="20"/>
    </row>
    <row r="274" spans="2:10" s="32" customFormat="1" hidden="1" outlineLevel="3" x14ac:dyDescent="0.2">
      <c r="B274" s="113" t="s">
        <v>1706</v>
      </c>
      <c r="C274" s="128" t="s">
        <v>1761</v>
      </c>
      <c r="D274" s="112" t="s">
        <v>1685</v>
      </c>
      <c r="E274" s="186"/>
      <c r="F274" s="186"/>
      <c r="G274" s="187">
        <f t="shared" ref="G274:G280" si="8">E274*F274</f>
        <v>0</v>
      </c>
      <c r="H274" s="188"/>
      <c r="I274" s="189"/>
      <c r="J274" s="189"/>
    </row>
    <row r="275" spans="2:10" s="32" customFormat="1" hidden="1" outlineLevel="3" x14ac:dyDescent="0.2">
      <c r="B275" s="113" t="s">
        <v>1739</v>
      </c>
      <c r="C275" s="128" t="s">
        <v>1762</v>
      </c>
      <c r="D275" s="112" t="s">
        <v>1767</v>
      </c>
      <c r="E275" s="186"/>
      <c r="F275" s="186"/>
      <c r="G275" s="187">
        <f t="shared" si="8"/>
        <v>0</v>
      </c>
      <c r="H275" s="188"/>
      <c r="I275" s="189"/>
      <c r="J275" s="189"/>
    </row>
    <row r="276" spans="2:10" s="32" customFormat="1" hidden="1" outlineLevel="3" x14ac:dyDescent="0.2">
      <c r="B276" s="113" t="s">
        <v>1740</v>
      </c>
      <c r="C276" s="128" t="s">
        <v>1763</v>
      </c>
      <c r="D276" s="112" t="s">
        <v>1685</v>
      </c>
      <c r="E276" s="186"/>
      <c r="F276" s="186"/>
      <c r="G276" s="187">
        <f t="shared" si="8"/>
        <v>0</v>
      </c>
      <c r="H276" s="188"/>
      <c r="I276" s="189"/>
      <c r="J276" s="189"/>
    </row>
    <row r="277" spans="2:10" s="32" customFormat="1" hidden="1" outlineLevel="3" x14ac:dyDescent="0.2">
      <c r="B277" s="113" t="s">
        <v>1741</v>
      </c>
      <c r="C277" s="128" t="s">
        <v>1764</v>
      </c>
      <c r="D277" s="112" t="s">
        <v>1685</v>
      </c>
      <c r="E277" s="186"/>
      <c r="F277" s="186"/>
      <c r="G277" s="187">
        <f t="shared" si="8"/>
        <v>0</v>
      </c>
      <c r="H277" s="188"/>
      <c r="I277" s="189"/>
      <c r="J277" s="189"/>
    </row>
    <row r="278" spans="2:10" s="32" customFormat="1" hidden="1" outlineLevel="3" x14ac:dyDescent="0.2">
      <c r="B278" s="113" t="s">
        <v>1742</v>
      </c>
      <c r="C278" s="128" t="s">
        <v>1765</v>
      </c>
      <c r="D278" s="112" t="s">
        <v>1685</v>
      </c>
      <c r="E278" s="186"/>
      <c r="F278" s="186"/>
      <c r="G278" s="187">
        <f t="shared" si="8"/>
        <v>0</v>
      </c>
      <c r="H278" s="188"/>
      <c r="I278" s="189"/>
      <c r="J278" s="189"/>
    </row>
    <row r="279" spans="2:10" s="32" customFormat="1" hidden="1" outlineLevel="3" x14ac:dyDescent="0.2">
      <c r="B279" s="113" t="s">
        <v>1743</v>
      </c>
      <c r="C279" s="128" t="s">
        <v>1766</v>
      </c>
      <c r="D279" s="112" t="s">
        <v>1685</v>
      </c>
      <c r="E279" s="186"/>
      <c r="F279" s="186"/>
      <c r="G279" s="187">
        <f t="shared" si="8"/>
        <v>0</v>
      </c>
      <c r="H279" s="188"/>
      <c r="I279" s="189"/>
      <c r="J279" s="189"/>
    </row>
    <row r="280" spans="2:10" s="32" customFormat="1" hidden="1" outlineLevel="3" x14ac:dyDescent="0.2">
      <c r="B280" s="113" t="s">
        <v>1707</v>
      </c>
      <c r="C280" s="128" t="s">
        <v>3362</v>
      </c>
      <c r="D280" s="112" t="s">
        <v>3339</v>
      </c>
      <c r="E280" s="186"/>
      <c r="F280" s="186"/>
      <c r="G280" s="187">
        <f t="shared" si="8"/>
        <v>0</v>
      </c>
      <c r="H280" s="188"/>
      <c r="I280" s="189"/>
      <c r="J280" s="189"/>
    </row>
    <row r="281" spans="2:10" hidden="1" outlineLevel="2" x14ac:dyDescent="0.2">
      <c r="B281" s="110" t="s">
        <v>1708</v>
      </c>
      <c r="C281" s="115" t="s">
        <v>1724</v>
      </c>
      <c r="D281" s="112" t="s">
        <v>1682</v>
      </c>
      <c r="E281" s="51"/>
      <c r="F281" s="51"/>
      <c r="G281" s="52">
        <f t="shared" si="6"/>
        <v>0</v>
      </c>
      <c r="H281" s="52"/>
      <c r="I281" s="20"/>
      <c r="J281" s="20"/>
    </row>
    <row r="282" spans="2:10" s="32" customFormat="1" hidden="1" outlineLevel="3" x14ac:dyDescent="0.2">
      <c r="B282" s="113" t="s">
        <v>1709</v>
      </c>
      <c r="C282" s="128" t="s">
        <v>1770</v>
      </c>
      <c r="D282" s="112" t="s">
        <v>1685</v>
      </c>
      <c r="E282" s="186"/>
      <c r="F282" s="186"/>
      <c r="G282" s="187">
        <f t="shared" si="6"/>
        <v>0</v>
      </c>
      <c r="H282" s="188"/>
      <c r="I282" s="189"/>
      <c r="J282" s="189"/>
    </row>
    <row r="283" spans="2:10" s="32" customFormat="1" hidden="1" outlineLevel="3" x14ac:dyDescent="0.2">
      <c r="B283" s="113" t="s">
        <v>1744</v>
      </c>
      <c r="C283" s="128" t="s">
        <v>1771</v>
      </c>
      <c r="D283" s="112" t="s">
        <v>1685</v>
      </c>
      <c r="E283" s="186"/>
      <c r="F283" s="186"/>
      <c r="G283" s="187">
        <f t="shared" si="6"/>
        <v>0</v>
      </c>
      <c r="H283" s="188"/>
      <c r="I283" s="189"/>
      <c r="J283" s="189"/>
    </row>
    <row r="284" spans="2:10" s="32" customFormat="1" hidden="1" outlineLevel="3" x14ac:dyDescent="0.2">
      <c r="B284" s="113" t="s">
        <v>1745</v>
      </c>
      <c r="C284" s="128" t="s">
        <v>1762</v>
      </c>
      <c r="D284" s="112" t="s">
        <v>1767</v>
      </c>
      <c r="E284" s="186"/>
      <c r="F284" s="186"/>
      <c r="G284" s="187">
        <f t="shared" si="6"/>
        <v>0</v>
      </c>
      <c r="H284" s="188"/>
      <c r="I284" s="189"/>
      <c r="J284" s="189"/>
    </row>
    <row r="285" spans="2:10" s="32" customFormat="1" hidden="1" outlineLevel="3" x14ac:dyDescent="0.2">
      <c r="B285" s="113" t="s">
        <v>1746</v>
      </c>
      <c r="C285" s="128" t="s">
        <v>1763</v>
      </c>
      <c r="D285" s="112" t="s">
        <v>1685</v>
      </c>
      <c r="E285" s="186"/>
      <c r="F285" s="186"/>
      <c r="G285" s="187">
        <f t="shared" si="6"/>
        <v>0</v>
      </c>
      <c r="H285" s="188"/>
      <c r="I285" s="189"/>
      <c r="J285" s="189"/>
    </row>
    <row r="286" spans="2:10" s="32" customFormat="1" hidden="1" outlineLevel="3" x14ac:dyDescent="0.2">
      <c r="B286" s="113" t="s">
        <v>1747</v>
      </c>
      <c r="C286" s="128" t="s">
        <v>1772</v>
      </c>
      <c r="D286" s="112" t="s">
        <v>1685</v>
      </c>
      <c r="E286" s="186"/>
      <c r="F286" s="186"/>
      <c r="G286" s="187">
        <f t="shared" si="6"/>
        <v>0</v>
      </c>
      <c r="H286" s="188"/>
      <c r="I286" s="189"/>
      <c r="J286" s="189"/>
    </row>
    <row r="287" spans="2:10" s="32" customFormat="1" hidden="1" outlineLevel="3" x14ac:dyDescent="0.2">
      <c r="B287" s="113" t="s">
        <v>1748</v>
      </c>
      <c r="C287" s="128" t="s">
        <v>1773</v>
      </c>
      <c r="D287" s="112" t="s">
        <v>1685</v>
      </c>
      <c r="E287" s="186"/>
      <c r="F287" s="186"/>
      <c r="G287" s="187">
        <f t="shared" si="6"/>
        <v>0</v>
      </c>
      <c r="H287" s="188"/>
      <c r="I287" s="189"/>
      <c r="J287" s="189"/>
    </row>
    <row r="288" spans="2:10" s="32" customFormat="1" hidden="1" outlineLevel="3" x14ac:dyDescent="0.2">
      <c r="B288" s="113" t="s">
        <v>1749</v>
      </c>
      <c r="C288" s="128" t="s">
        <v>1766</v>
      </c>
      <c r="D288" s="112" t="s">
        <v>1685</v>
      </c>
      <c r="E288" s="186"/>
      <c r="F288" s="186"/>
      <c r="G288" s="187">
        <f t="shared" si="6"/>
        <v>0</v>
      </c>
      <c r="H288" s="188"/>
      <c r="I288" s="189"/>
      <c r="J288" s="189"/>
    </row>
    <row r="289" spans="2:10" s="32" customFormat="1" hidden="1" outlineLevel="3" x14ac:dyDescent="0.2">
      <c r="B289" s="113" t="s">
        <v>1710</v>
      </c>
      <c r="C289" s="128" t="s">
        <v>3362</v>
      </c>
      <c r="D289" s="112" t="s">
        <v>3339</v>
      </c>
      <c r="E289" s="186"/>
      <c r="F289" s="186"/>
      <c r="G289" s="187">
        <f t="shared" si="6"/>
        <v>0</v>
      </c>
      <c r="H289" s="188"/>
      <c r="I289" s="189"/>
      <c r="J289" s="189"/>
    </row>
    <row r="290" spans="2:10" hidden="1" outlineLevel="2" x14ac:dyDescent="0.2">
      <c r="B290" s="110" t="s">
        <v>1714</v>
      </c>
      <c r="C290" s="115" t="s">
        <v>1725</v>
      </c>
      <c r="D290" s="112" t="s">
        <v>2872</v>
      </c>
      <c r="E290" s="51"/>
      <c r="F290" s="51"/>
      <c r="G290" s="52">
        <f t="shared" ref="G290:G295" si="9">E290*F290</f>
        <v>0</v>
      </c>
      <c r="H290" s="52"/>
      <c r="I290" s="20"/>
      <c r="J290" s="20"/>
    </row>
    <row r="291" spans="2:10" s="32" customFormat="1" hidden="1" outlineLevel="3" x14ac:dyDescent="0.2">
      <c r="B291" s="113" t="s">
        <v>1715</v>
      </c>
      <c r="C291" s="128" t="s">
        <v>1774</v>
      </c>
      <c r="D291" s="112" t="s">
        <v>2872</v>
      </c>
      <c r="E291" s="186"/>
      <c r="F291" s="186"/>
      <c r="G291" s="187">
        <f t="shared" si="9"/>
        <v>0</v>
      </c>
      <c r="H291" s="188"/>
      <c r="I291" s="189"/>
      <c r="J291" s="189"/>
    </row>
    <row r="292" spans="2:10" s="32" customFormat="1" ht="12.75" hidden="1" customHeight="1" outlineLevel="3" x14ac:dyDescent="0.2">
      <c r="B292" s="113" t="s">
        <v>1736</v>
      </c>
      <c r="C292" s="128" t="s">
        <v>1775</v>
      </c>
      <c r="D292" s="112" t="s">
        <v>2872</v>
      </c>
      <c r="E292" s="186"/>
      <c r="F292" s="186"/>
      <c r="G292" s="187">
        <f t="shared" si="9"/>
        <v>0</v>
      </c>
      <c r="H292" s="188"/>
      <c r="I292" s="189"/>
      <c r="J292" s="189"/>
    </row>
    <row r="293" spans="2:10" s="32" customFormat="1" ht="12.75" hidden="1" customHeight="1" outlineLevel="3" x14ac:dyDescent="0.2">
      <c r="B293" s="113" t="s">
        <v>1737</v>
      </c>
      <c r="C293" s="128" t="s">
        <v>1776</v>
      </c>
      <c r="D293" s="112" t="s">
        <v>2872</v>
      </c>
      <c r="E293" s="186"/>
      <c r="F293" s="186"/>
      <c r="G293" s="187">
        <f t="shared" si="9"/>
        <v>0</v>
      </c>
      <c r="H293" s="188"/>
      <c r="I293" s="189"/>
      <c r="J293" s="189"/>
    </row>
    <row r="294" spans="2:10" s="32" customFormat="1" hidden="1" outlineLevel="3" x14ac:dyDescent="0.2">
      <c r="B294" s="113" t="s">
        <v>1738</v>
      </c>
      <c r="C294" s="128" t="s">
        <v>1777</v>
      </c>
      <c r="D294" s="112" t="s">
        <v>2872</v>
      </c>
      <c r="E294" s="186"/>
      <c r="F294" s="186"/>
      <c r="G294" s="187">
        <f t="shared" si="9"/>
        <v>0</v>
      </c>
      <c r="H294" s="188"/>
      <c r="I294" s="189"/>
      <c r="J294" s="189"/>
    </row>
    <row r="295" spans="2:10" s="32" customFormat="1" hidden="1" outlineLevel="3" x14ac:dyDescent="0.2">
      <c r="B295" s="113" t="s">
        <v>1716</v>
      </c>
      <c r="C295" s="128" t="s">
        <v>3362</v>
      </c>
      <c r="D295" s="112" t="s">
        <v>3339</v>
      </c>
      <c r="E295" s="186"/>
      <c r="F295" s="186"/>
      <c r="G295" s="187">
        <f t="shared" si="9"/>
        <v>0</v>
      </c>
      <c r="H295" s="188"/>
      <c r="I295" s="189"/>
      <c r="J295" s="189"/>
    </row>
    <row r="296" spans="2:10" hidden="1" outlineLevel="2" x14ac:dyDescent="0.2">
      <c r="B296" s="110" t="s">
        <v>1717</v>
      </c>
      <c r="C296" s="115" t="s">
        <v>1726</v>
      </c>
      <c r="D296" s="112" t="s">
        <v>1682</v>
      </c>
      <c r="E296" s="51"/>
      <c r="F296" s="51"/>
      <c r="G296" s="52">
        <f t="shared" si="6"/>
        <v>0</v>
      </c>
      <c r="H296" s="52"/>
      <c r="I296" s="20"/>
      <c r="J296" s="20"/>
    </row>
    <row r="297" spans="2:10" s="32" customFormat="1" hidden="1" outlineLevel="3" x14ac:dyDescent="0.2">
      <c r="B297" s="113" t="s">
        <v>1718</v>
      </c>
      <c r="C297" s="128" t="s">
        <v>1778</v>
      </c>
      <c r="D297" s="112" t="s">
        <v>3339</v>
      </c>
      <c r="E297" s="186"/>
      <c r="F297" s="186"/>
      <c r="G297" s="187">
        <f t="shared" si="6"/>
        <v>0</v>
      </c>
      <c r="H297" s="188"/>
      <c r="I297" s="189"/>
      <c r="J297" s="189"/>
    </row>
    <row r="298" spans="2:10" s="32" customFormat="1" hidden="1" outlineLevel="3" x14ac:dyDescent="0.2">
      <c r="B298" s="113" t="s">
        <v>1732</v>
      </c>
      <c r="C298" s="128" t="s">
        <v>1779</v>
      </c>
      <c r="D298" s="112" t="s">
        <v>1767</v>
      </c>
      <c r="E298" s="186"/>
      <c r="F298" s="186"/>
      <c r="G298" s="187">
        <f t="shared" si="6"/>
        <v>0</v>
      </c>
      <c r="H298" s="188"/>
      <c r="I298" s="189"/>
      <c r="J298" s="189"/>
    </row>
    <row r="299" spans="2:10" s="32" customFormat="1" hidden="1" outlineLevel="3" x14ac:dyDescent="0.2">
      <c r="B299" s="113" t="s">
        <v>1733</v>
      </c>
      <c r="C299" s="128" t="s">
        <v>1780</v>
      </c>
      <c r="D299" s="112" t="s">
        <v>1685</v>
      </c>
      <c r="E299" s="186"/>
      <c r="F299" s="186"/>
      <c r="G299" s="187">
        <f t="shared" si="6"/>
        <v>0</v>
      </c>
      <c r="H299" s="188"/>
      <c r="I299" s="189"/>
      <c r="J299" s="189"/>
    </row>
    <row r="300" spans="2:10" s="32" customFormat="1" hidden="1" outlineLevel="3" x14ac:dyDescent="0.2">
      <c r="B300" s="113" t="s">
        <v>1734</v>
      </c>
      <c r="C300" s="128" t="s">
        <v>1781</v>
      </c>
      <c r="D300" s="112" t="s">
        <v>3339</v>
      </c>
      <c r="E300" s="186"/>
      <c r="F300" s="186"/>
      <c r="G300" s="187">
        <f t="shared" si="6"/>
        <v>0</v>
      </c>
      <c r="H300" s="188"/>
      <c r="I300" s="189"/>
      <c r="J300" s="189"/>
    </row>
    <row r="301" spans="2:10" s="32" customFormat="1" hidden="1" outlineLevel="3" x14ac:dyDescent="0.2">
      <c r="B301" s="113" t="s">
        <v>1735</v>
      </c>
      <c r="C301" s="128" t="s">
        <v>1782</v>
      </c>
      <c r="D301" s="112" t="s">
        <v>1682</v>
      </c>
      <c r="E301" s="186"/>
      <c r="F301" s="186"/>
      <c r="G301" s="187">
        <f t="shared" si="6"/>
        <v>0</v>
      </c>
      <c r="H301" s="188"/>
      <c r="I301" s="189"/>
      <c r="J301" s="189"/>
    </row>
    <row r="302" spans="2:10" s="32" customFormat="1" hidden="1" outlineLevel="3" x14ac:dyDescent="0.2">
      <c r="B302" s="113" t="s">
        <v>1719</v>
      </c>
      <c r="C302" s="128" t="s">
        <v>3362</v>
      </c>
      <c r="D302" s="112" t="s">
        <v>3339</v>
      </c>
      <c r="E302" s="186"/>
      <c r="F302" s="186"/>
      <c r="G302" s="187">
        <f t="shared" si="6"/>
        <v>0</v>
      </c>
      <c r="H302" s="188"/>
      <c r="I302" s="189"/>
      <c r="J302" s="189"/>
    </row>
    <row r="303" spans="2:10" hidden="1" outlineLevel="2" x14ac:dyDescent="0.2">
      <c r="B303" s="110" t="s">
        <v>1711</v>
      </c>
      <c r="C303" s="111" t="s">
        <v>3362</v>
      </c>
      <c r="D303" s="112" t="s">
        <v>3339</v>
      </c>
      <c r="E303" s="51"/>
      <c r="F303" s="51"/>
      <c r="G303" s="52">
        <f t="shared" si="6"/>
        <v>0</v>
      </c>
      <c r="H303" s="52"/>
      <c r="I303" s="20"/>
      <c r="J303" s="20"/>
    </row>
    <row r="304" spans="2:10" s="32" customFormat="1" hidden="1" outlineLevel="3" x14ac:dyDescent="0.2">
      <c r="B304" s="113" t="s">
        <v>1712</v>
      </c>
      <c r="C304" s="128" t="s">
        <v>3362</v>
      </c>
      <c r="D304" s="112" t="s">
        <v>3339</v>
      </c>
      <c r="E304" s="186"/>
      <c r="F304" s="186"/>
      <c r="G304" s="187">
        <f t="shared" ref="G304:G333" si="10">E304*F304</f>
        <v>0</v>
      </c>
      <c r="H304" s="188"/>
      <c r="I304" s="189"/>
      <c r="J304" s="189"/>
    </row>
    <row r="305" spans="2:10" s="32" customFormat="1" hidden="1" outlineLevel="3" x14ac:dyDescent="0.2">
      <c r="B305" s="113" t="s">
        <v>1713</v>
      </c>
      <c r="C305" s="128" t="s">
        <v>3362</v>
      </c>
      <c r="D305" s="112" t="s">
        <v>3339</v>
      </c>
      <c r="E305" s="186"/>
      <c r="F305" s="186"/>
      <c r="G305" s="187">
        <f t="shared" si="10"/>
        <v>0</v>
      </c>
      <c r="H305" s="188"/>
      <c r="I305" s="189"/>
      <c r="J305" s="189"/>
    </row>
    <row r="306" spans="2:10" hidden="1" outlineLevel="1" collapsed="1" x14ac:dyDescent="0.2">
      <c r="B306" s="165" t="s">
        <v>1657</v>
      </c>
      <c r="C306" s="168" t="s">
        <v>1760</v>
      </c>
      <c r="D306" s="112" t="s">
        <v>1682</v>
      </c>
      <c r="E306" s="51"/>
      <c r="F306" s="51"/>
      <c r="G306" s="52">
        <f t="shared" si="10"/>
        <v>0</v>
      </c>
      <c r="H306" s="52">
        <f>SUM(G306:G336)</f>
        <v>0</v>
      </c>
      <c r="I306" s="20"/>
      <c r="J306" s="20"/>
    </row>
    <row r="307" spans="2:10" s="32" customFormat="1" hidden="1" outlineLevel="2" x14ac:dyDescent="0.2">
      <c r="B307" s="110" t="s">
        <v>1783</v>
      </c>
      <c r="C307" s="128" t="s">
        <v>752</v>
      </c>
      <c r="D307" s="112" t="s">
        <v>1682</v>
      </c>
      <c r="E307" s="186"/>
      <c r="F307" s="186"/>
      <c r="G307" s="187">
        <f t="shared" si="10"/>
        <v>0</v>
      </c>
      <c r="H307" s="188"/>
      <c r="I307" s="189"/>
      <c r="J307" s="189"/>
    </row>
    <row r="308" spans="2:10" s="32" customFormat="1" hidden="1" outlineLevel="3" x14ac:dyDescent="0.2">
      <c r="B308" s="113" t="s">
        <v>1784</v>
      </c>
      <c r="C308" s="128" t="s">
        <v>753</v>
      </c>
      <c r="D308" s="112" t="s">
        <v>1682</v>
      </c>
      <c r="E308" s="186"/>
      <c r="F308" s="186"/>
      <c r="G308" s="187">
        <f t="shared" si="10"/>
        <v>0</v>
      </c>
      <c r="H308" s="188"/>
      <c r="I308" s="189"/>
      <c r="J308" s="189"/>
    </row>
    <row r="309" spans="2:10" s="32" customFormat="1" hidden="1" outlineLevel="3" x14ac:dyDescent="0.2">
      <c r="B309" s="113" t="s">
        <v>1785</v>
      </c>
      <c r="C309" s="128" t="s">
        <v>755</v>
      </c>
      <c r="D309" s="112" t="s">
        <v>1682</v>
      </c>
      <c r="E309" s="186"/>
      <c r="F309" s="186"/>
      <c r="G309" s="187">
        <f t="shared" si="10"/>
        <v>0</v>
      </c>
      <c r="H309" s="188"/>
      <c r="I309" s="189"/>
      <c r="J309" s="189"/>
    </row>
    <row r="310" spans="2:10" s="32" customFormat="1" hidden="1" outlineLevel="3" x14ac:dyDescent="0.2">
      <c r="B310" s="113" t="s">
        <v>1786</v>
      </c>
      <c r="C310" s="128" t="s">
        <v>754</v>
      </c>
      <c r="D310" s="112" t="s">
        <v>1767</v>
      </c>
      <c r="E310" s="186"/>
      <c r="F310" s="186"/>
      <c r="G310" s="187">
        <f t="shared" si="10"/>
        <v>0</v>
      </c>
      <c r="H310" s="188"/>
      <c r="I310" s="189"/>
      <c r="J310" s="189"/>
    </row>
    <row r="311" spans="2:10" s="32" customFormat="1" hidden="1" outlineLevel="3" x14ac:dyDescent="0.2">
      <c r="B311" s="113" t="s">
        <v>1787</v>
      </c>
      <c r="C311" s="128" t="s">
        <v>3362</v>
      </c>
      <c r="D311" s="112" t="s">
        <v>3339</v>
      </c>
      <c r="E311" s="186"/>
      <c r="F311" s="186"/>
      <c r="G311" s="187">
        <f t="shared" si="10"/>
        <v>0</v>
      </c>
      <c r="H311" s="188"/>
      <c r="I311" s="189"/>
      <c r="J311" s="189"/>
    </row>
    <row r="312" spans="2:10" hidden="1" outlineLevel="2" x14ac:dyDescent="0.2">
      <c r="B312" s="110" t="s">
        <v>1788</v>
      </c>
      <c r="C312" s="111" t="s">
        <v>1789</v>
      </c>
      <c r="D312" s="112" t="s">
        <v>1682</v>
      </c>
      <c r="E312" s="51"/>
      <c r="F312" s="51"/>
      <c r="G312" s="52">
        <f t="shared" si="10"/>
        <v>0</v>
      </c>
      <c r="H312" s="52"/>
      <c r="I312" s="20"/>
      <c r="J312" s="20"/>
    </row>
    <row r="313" spans="2:10" s="32" customFormat="1" hidden="1" outlineLevel="3" x14ac:dyDescent="0.2">
      <c r="B313" s="113" t="s">
        <v>1790</v>
      </c>
      <c r="C313" s="128" t="s">
        <v>753</v>
      </c>
      <c r="D313" s="112" t="s">
        <v>1682</v>
      </c>
      <c r="E313" s="186"/>
      <c r="F313" s="186"/>
      <c r="G313" s="187">
        <f t="shared" si="10"/>
        <v>0</v>
      </c>
      <c r="H313" s="188"/>
      <c r="I313" s="189"/>
      <c r="J313" s="189"/>
    </row>
    <row r="314" spans="2:10" s="32" customFormat="1" hidden="1" outlineLevel="3" x14ac:dyDescent="0.2">
      <c r="B314" s="113" t="s">
        <v>1791</v>
      </c>
      <c r="C314" s="128" t="s">
        <v>756</v>
      </c>
      <c r="D314" s="112" t="s">
        <v>1682</v>
      </c>
      <c r="E314" s="186"/>
      <c r="F314" s="186"/>
      <c r="G314" s="187">
        <f t="shared" si="10"/>
        <v>0</v>
      </c>
      <c r="H314" s="188"/>
      <c r="I314" s="189"/>
      <c r="J314" s="189"/>
    </row>
    <row r="315" spans="2:10" s="32" customFormat="1" hidden="1" outlineLevel="3" x14ac:dyDescent="0.2">
      <c r="B315" s="113" t="s">
        <v>1792</v>
      </c>
      <c r="C315" s="128" t="s">
        <v>757</v>
      </c>
      <c r="D315" s="112" t="s">
        <v>1682</v>
      </c>
      <c r="E315" s="186"/>
      <c r="F315" s="186"/>
      <c r="G315" s="187">
        <f t="shared" si="10"/>
        <v>0</v>
      </c>
      <c r="H315" s="188"/>
      <c r="I315" s="189"/>
      <c r="J315" s="189"/>
    </row>
    <row r="316" spans="2:10" s="32" customFormat="1" hidden="1" outlineLevel="3" x14ac:dyDescent="0.2">
      <c r="B316" s="113" t="s">
        <v>1793</v>
      </c>
      <c r="C316" s="128" t="s">
        <v>758</v>
      </c>
      <c r="D316" s="112" t="s">
        <v>1682</v>
      </c>
      <c r="E316" s="186"/>
      <c r="F316" s="186"/>
      <c r="G316" s="187">
        <f t="shared" si="10"/>
        <v>0</v>
      </c>
      <c r="H316" s="188"/>
      <c r="I316" s="189"/>
      <c r="J316" s="189"/>
    </row>
    <row r="317" spans="2:10" s="32" customFormat="1" hidden="1" outlineLevel="3" x14ac:dyDescent="0.2">
      <c r="B317" s="113" t="s">
        <v>1794</v>
      </c>
      <c r="C317" s="128" t="s">
        <v>763</v>
      </c>
      <c r="D317" s="112" t="s">
        <v>1682</v>
      </c>
      <c r="E317" s="186"/>
      <c r="F317" s="186"/>
      <c r="G317" s="187">
        <f t="shared" si="10"/>
        <v>0</v>
      </c>
      <c r="H317" s="188"/>
      <c r="I317" s="189"/>
      <c r="J317" s="189"/>
    </row>
    <row r="318" spans="2:10" s="32" customFormat="1" hidden="1" outlineLevel="3" x14ac:dyDescent="0.2">
      <c r="B318" s="113" t="s">
        <v>1795</v>
      </c>
      <c r="C318" s="128" t="s">
        <v>3362</v>
      </c>
      <c r="D318" s="112" t="s">
        <v>3339</v>
      </c>
      <c r="E318" s="186"/>
      <c r="F318" s="186"/>
      <c r="G318" s="187">
        <f t="shared" si="10"/>
        <v>0</v>
      </c>
      <c r="H318" s="188"/>
      <c r="I318" s="189"/>
      <c r="J318" s="189"/>
    </row>
    <row r="319" spans="2:10" ht="12.75" hidden="1" customHeight="1" outlineLevel="2" x14ac:dyDescent="0.2">
      <c r="B319" s="110" t="s">
        <v>1796</v>
      </c>
      <c r="C319" s="111" t="s">
        <v>1797</v>
      </c>
      <c r="D319" s="112" t="s">
        <v>1682</v>
      </c>
      <c r="E319" s="51"/>
      <c r="F319" s="51"/>
      <c r="G319" s="52">
        <f t="shared" si="10"/>
        <v>0</v>
      </c>
      <c r="H319" s="52"/>
      <c r="I319" s="20"/>
      <c r="J319" s="20"/>
    </row>
    <row r="320" spans="2:10" s="32" customFormat="1" hidden="1" outlineLevel="3" x14ac:dyDescent="0.2">
      <c r="B320" s="113" t="s">
        <v>1798</v>
      </c>
      <c r="C320" s="128" t="s">
        <v>753</v>
      </c>
      <c r="D320" s="112" t="s">
        <v>1682</v>
      </c>
      <c r="E320" s="186"/>
      <c r="F320" s="186"/>
      <c r="G320" s="187">
        <f t="shared" si="10"/>
        <v>0</v>
      </c>
      <c r="H320" s="188"/>
      <c r="I320" s="189"/>
      <c r="J320" s="189"/>
    </row>
    <row r="321" spans="2:10" s="32" customFormat="1" hidden="1" outlineLevel="3" x14ac:dyDescent="0.2">
      <c r="B321" s="113" t="s">
        <v>1799</v>
      </c>
      <c r="C321" s="128" t="s">
        <v>756</v>
      </c>
      <c r="D321" s="112" t="s">
        <v>1682</v>
      </c>
      <c r="E321" s="186"/>
      <c r="F321" s="186"/>
      <c r="G321" s="187">
        <f t="shared" si="10"/>
        <v>0</v>
      </c>
      <c r="H321" s="188"/>
      <c r="I321" s="189"/>
      <c r="J321" s="189"/>
    </row>
    <row r="322" spans="2:10" s="32" customFormat="1" hidden="1" outlineLevel="3" x14ac:dyDescent="0.2">
      <c r="B322" s="113" t="s">
        <v>1800</v>
      </c>
      <c r="C322" s="128" t="s">
        <v>757</v>
      </c>
      <c r="D322" s="112" t="s">
        <v>1682</v>
      </c>
      <c r="E322" s="186"/>
      <c r="F322" s="186"/>
      <c r="G322" s="187">
        <f t="shared" si="10"/>
        <v>0</v>
      </c>
      <c r="H322" s="188"/>
      <c r="I322" s="189"/>
      <c r="J322" s="189"/>
    </row>
    <row r="323" spans="2:10" s="32" customFormat="1" hidden="1" outlineLevel="3" x14ac:dyDescent="0.2">
      <c r="B323" s="113" t="s">
        <v>1801</v>
      </c>
      <c r="C323" s="128" t="s">
        <v>758</v>
      </c>
      <c r="D323" s="112" t="s">
        <v>1682</v>
      </c>
      <c r="E323" s="186"/>
      <c r="F323" s="186"/>
      <c r="G323" s="187">
        <f t="shared" si="10"/>
        <v>0</v>
      </c>
      <c r="H323" s="188"/>
      <c r="I323" s="189"/>
      <c r="J323" s="189"/>
    </row>
    <row r="324" spans="2:10" s="32" customFormat="1" hidden="1" outlineLevel="3" x14ac:dyDescent="0.2">
      <c r="B324" s="113" t="s">
        <v>1802</v>
      </c>
      <c r="C324" s="128" t="s">
        <v>763</v>
      </c>
      <c r="D324" s="112" t="s">
        <v>1682</v>
      </c>
      <c r="E324" s="186"/>
      <c r="F324" s="186"/>
      <c r="G324" s="187">
        <f t="shared" si="10"/>
        <v>0</v>
      </c>
      <c r="H324" s="188"/>
      <c r="I324" s="189"/>
      <c r="J324" s="189"/>
    </row>
    <row r="325" spans="2:10" s="32" customFormat="1" hidden="1" outlineLevel="3" x14ac:dyDescent="0.2">
      <c r="B325" s="113" t="s">
        <v>1803</v>
      </c>
      <c r="C325" s="128" t="s">
        <v>3362</v>
      </c>
      <c r="D325" s="112" t="s">
        <v>3339</v>
      </c>
      <c r="E325" s="186"/>
      <c r="F325" s="186"/>
      <c r="G325" s="187">
        <f t="shared" si="10"/>
        <v>0</v>
      </c>
      <c r="H325" s="188"/>
      <c r="I325" s="189"/>
      <c r="J325" s="189"/>
    </row>
    <row r="326" spans="2:10" hidden="1" outlineLevel="2" x14ac:dyDescent="0.2">
      <c r="B326" s="110" t="s">
        <v>1804</v>
      </c>
      <c r="C326" s="111" t="s">
        <v>1805</v>
      </c>
      <c r="D326" s="112" t="s">
        <v>1682</v>
      </c>
      <c r="E326" s="51"/>
      <c r="F326" s="51"/>
      <c r="G326" s="52">
        <f t="shared" si="10"/>
        <v>0</v>
      </c>
      <c r="H326" s="52"/>
      <c r="I326" s="20"/>
      <c r="J326" s="20"/>
    </row>
    <row r="327" spans="2:10" s="32" customFormat="1" hidden="1" outlineLevel="3" x14ac:dyDescent="0.2">
      <c r="B327" s="113" t="s">
        <v>1806</v>
      </c>
      <c r="C327" s="128" t="s">
        <v>759</v>
      </c>
      <c r="D327" s="112" t="s">
        <v>1682</v>
      </c>
      <c r="E327" s="186"/>
      <c r="F327" s="186"/>
      <c r="G327" s="187">
        <f t="shared" si="10"/>
        <v>0</v>
      </c>
      <c r="H327" s="188"/>
      <c r="I327" s="189"/>
      <c r="J327" s="189"/>
    </row>
    <row r="328" spans="2:10" s="32" customFormat="1" hidden="1" outlineLevel="3" x14ac:dyDescent="0.2">
      <c r="B328" s="113" t="s">
        <v>746</v>
      </c>
      <c r="C328" s="128" t="s">
        <v>760</v>
      </c>
      <c r="D328" s="112" t="s">
        <v>1682</v>
      </c>
      <c r="E328" s="186"/>
      <c r="F328" s="186"/>
      <c r="G328" s="187">
        <f t="shared" si="10"/>
        <v>0</v>
      </c>
      <c r="H328" s="188"/>
      <c r="I328" s="189"/>
      <c r="J328" s="189"/>
    </row>
    <row r="329" spans="2:10" s="32" customFormat="1" hidden="1" outlineLevel="3" x14ac:dyDescent="0.2">
      <c r="B329" s="113" t="s">
        <v>747</v>
      </c>
      <c r="C329" s="128" t="s">
        <v>761</v>
      </c>
      <c r="D329" s="112" t="s">
        <v>1682</v>
      </c>
      <c r="E329" s="186"/>
      <c r="F329" s="186"/>
      <c r="G329" s="187">
        <f t="shared" si="10"/>
        <v>0</v>
      </c>
      <c r="H329" s="188"/>
      <c r="I329" s="189"/>
      <c r="J329" s="189"/>
    </row>
    <row r="330" spans="2:10" s="32" customFormat="1" hidden="1" outlineLevel="3" x14ac:dyDescent="0.2">
      <c r="B330" s="113" t="s">
        <v>748</v>
      </c>
      <c r="C330" s="128" t="s">
        <v>762</v>
      </c>
      <c r="D330" s="112" t="s">
        <v>1682</v>
      </c>
      <c r="E330" s="186"/>
      <c r="F330" s="186"/>
      <c r="G330" s="187">
        <f t="shared" si="10"/>
        <v>0</v>
      </c>
      <c r="H330" s="188"/>
      <c r="I330" s="189"/>
      <c r="J330" s="189"/>
    </row>
    <row r="331" spans="2:10" s="32" customFormat="1" hidden="1" outlineLevel="3" x14ac:dyDescent="0.2">
      <c r="B331" s="113" t="s">
        <v>749</v>
      </c>
      <c r="C331" s="128" t="s">
        <v>764</v>
      </c>
      <c r="D331" s="112" t="s">
        <v>1682</v>
      </c>
      <c r="E331" s="186"/>
      <c r="F331" s="186"/>
      <c r="G331" s="187">
        <f t="shared" si="10"/>
        <v>0</v>
      </c>
      <c r="H331" s="188"/>
      <c r="I331" s="189"/>
      <c r="J331" s="189"/>
    </row>
    <row r="332" spans="2:10" s="32" customFormat="1" hidden="1" outlineLevel="3" x14ac:dyDescent="0.2">
      <c r="B332" s="113" t="s">
        <v>750</v>
      </c>
      <c r="C332" s="128" t="s">
        <v>765</v>
      </c>
      <c r="D332" s="112" t="s">
        <v>2872</v>
      </c>
      <c r="E332" s="186"/>
      <c r="F332" s="186"/>
      <c r="G332" s="187">
        <f t="shared" si="10"/>
        <v>0</v>
      </c>
      <c r="H332" s="188"/>
      <c r="I332" s="189"/>
      <c r="J332" s="189"/>
    </row>
    <row r="333" spans="2:10" s="32" customFormat="1" hidden="1" outlineLevel="3" x14ac:dyDescent="0.2">
      <c r="B333" s="113" t="s">
        <v>751</v>
      </c>
      <c r="C333" s="128" t="s">
        <v>3362</v>
      </c>
      <c r="D333" s="112" t="s">
        <v>3339</v>
      </c>
      <c r="E333" s="186"/>
      <c r="F333" s="186"/>
      <c r="G333" s="187">
        <f t="shared" si="10"/>
        <v>0</v>
      </c>
      <c r="H333" s="188"/>
      <c r="I333" s="189"/>
      <c r="J333" s="189"/>
    </row>
    <row r="334" spans="2:10" hidden="1" outlineLevel="2" x14ac:dyDescent="0.2">
      <c r="B334" s="110" t="s">
        <v>766</v>
      </c>
      <c r="C334" s="111" t="s">
        <v>3362</v>
      </c>
      <c r="D334" s="112" t="s">
        <v>3339</v>
      </c>
      <c r="E334" s="51"/>
      <c r="F334" s="51"/>
      <c r="G334" s="52">
        <f t="shared" ref="G334:G364" si="11">E334*F334</f>
        <v>0</v>
      </c>
      <c r="H334" s="52"/>
      <c r="I334" s="20"/>
      <c r="J334" s="20"/>
    </row>
    <row r="335" spans="2:10" s="32" customFormat="1" hidden="1" outlineLevel="3" x14ac:dyDescent="0.2">
      <c r="B335" s="113" t="s">
        <v>767</v>
      </c>
      <c r="C335" s="128" t="s">
        <v>3362</v>
      </c>
      <c r="D335" s="112" t="s">
        <v>3339</v>
      </c>
      <c r="E335" s="186"/>
      <c r="F335" s="186"/>
      <c r="G335" s="187">
        <f t="shared" si="11"/>
        <v>0</v>
      </c>
      <c r="H335" s="188"/>
      <c r="I335" s="189"/>
      <c r="J335" s="189"/>
    </row>
    <row r="336" spans="2:10" s="32" customFormat="1" hidden="1" outlineLevel="3" x14ac:dyDescent="0.2">
      <c r="B336" s="113" t="s">
        <v>768</v>
      </c>
      <c r="C336" s="128" t="s">
        <v>3362</v>
      </c>
      <c r="D336" s="112" t="s">
        <v>3339</v>
      </c>
      <c r="E336" s="186"/>
      <c r="F336" s="186"/>
      <c r="G336" s="187">
        <f t="shared" si="11"/>
        <v>0</v>
      </c>
      <c r="H336" s="188"/>
      <c r="I336" s="189"/>
      <c r="J336" s="189"/>
    </row>
    <row r="337" spans="2:10" ht="27" hidden="1" outlineLevel="1" collapsed="1" x14ac:dyDescent="0.2">
      <c r="B337" s="126" t="s">
        <v>1658</v>
      </c>
      <c r="C337" s="168" t="s">
        <v>769</v>
      </c>
      <c r="D337" s="112" t="s">
        <v>1682</v>
      </c>
      <c r="E337" s="51"/>
      <c r="F337" s="51"/>
      <c r="G337" s="52">
        <f t="shared" si="11"/>
        <v>0</v>
      </c>
      <c r="H337" s="52">
        <f>SUM(G337:G376)</f>
        <v>0</v>
      </c>
      <c r="I337" s="20"/>
      <c r="J337" s="20"/>
    </row>
    <row r="338" spans="2:10" s="32" customFormat="1" hidden="1" outlineLevel="2" x14ac:dyDescent="0.2">
      <c r="B338" s="110" t="s">
        <v>770</v>
      </c>
      <c r="C338" s="128" t="s">
        <v>780</v>
      </c>
      <c r="D338" s="112" t="s">
        <v>1682</v>
      </c>
      <c r="E338" s="186"/>
      <c r="F338" s="186"/>
      <c r="G338" s="187">
        <f t="shared" si="11"/>
        <v>0</v>
      </c>
      <c r="H338" s="188"/>
      <c r="I338" s="189"/>
      <c r="J338" s="189"/>
    </row>
    <row r="339" spans="2:10" s="32" customFormat="1" hidden="1" outlineLevel="3" x14ac:dyDescent="0.2">
      <c r="B339" s="113" t="s">
        <v>771</v>
      </c>
      <c r="C339" s="128" t="s">
        <v>807</v>
      </c>
      <c r="D339" s="112" t="s">
        <v>1685</v>
      </c>
      <c r="E339" s="186"/>
      <c r="F339" s="186"/>
      <c r="G339" s="187">
        <f t="shared" si="11"/>
        <v>0</v>
      </c>
      <c r="H339" s="188"/>
      <c r="I339" s="189"/>
      <c r="J339" s="189"/>
    </row>
    <row r="340" spans="2:10" s="32" customFormat="1" hidden="1" outlineLevel="3" x14ac:dyDescent="0.2">
      <c r="B340" s="113" t="s">
        <v>772</v>
      </c>
      <c r="C340" s="128" t="s">
        <v>1768</v>
      </c>
      <c r="D340" s="112" t="s">
        <v>1685</v>
      </c>
      <c r="E340" s="186"/>
      <c r="F340" s="186"/>
      <c r="G340" s="187">
        <f t="shared" si="11"/>
        <v>0</v>
      </c>
      <c r="H340" s="188"/>
      <c r="I340" s="189"/>
      <c r="J340" s="189"/>
    </row>
    <row r="341" spans="2:10" s="32" customFormat="1" hidden="1" outlineLevel="3" x14ac:dyDescent="0.2">
      <c r="B341" s="113" t="s">
        <v>773</v>
      </c>
      <c r="C341" s="128" t="s">
        <v>1762</v>
      </c>
      <c r="D341" s="112" t="s">
        <v>1767</v>
      </c>
      <c r="E341" s="186"/>
      <c r="F341" s="186"/>
      <c r="G341" s="187">
        <f t="shared" si="11"/>
        <v>0</v>
      </c>
      <c r="H341" s="188"/>
      <c r="I341" s="189"/>
      <c r="J341" s="189"/>
    </row>
    <row r="342" spans="2:10" s="32" customFormat="1" hidden="1" outlineLevel="3" x14ac:dyDescent="0.2">
      <c r="B342" s="113" t="s">
        <v>774</v>
      </c>
      <c r="C342" s="128" t="s">
        <v>1320</v>
      </c>
      <c r="D342" s="112" t="s">
        <v>1685</v>
      </c>
      <c r="E342" s="186"/>
      <c r="F342" s="186"/>
      <c r="G342" s="187">
        <f t="shared" si="11"/>
        <v>0</v>
      </c>
      <c r="H342" s="188"/>
      <c r="I342" s="189"/>
      <c r="J342" s="189"/>
    </row>
    <row r="343" spans="2:10" s="32" customFormat="1" hidden="1" outlineLevel="3" x14ac:dyDescent="0.2">
      <c r="B343" s="113" t="s">
        <v>775</v>
      </c>
      <c r="C343" s="128" t="s">
        <v>1764</v>
      </c>
      <c r="D343" s="112" t="s">
        <v>1685</v>
      </c>
      <c r="E343" s="186"/>
      <c r="F343" s="186"/>
      <c r="G343" s="187">
        <f t="shared" si="11"/>
        <v>0</v>
      </c>
      <c r="H343" s="188"/>
      <c r="I343" s="189"/>
      <c r="J343" s="189"/>
    </row>
    <row r="344" spans="2:10" s="32" customFormat="1" hidden="1" outlineLevel="3" x14ac:dyDescent="0.2">
      <c r="B344" s="113" t="s">
        <v>776</v>
      </c>
      <c r="C344" s="128" t="s">
        <v>808</v>
      </c>
      <c r="D344" s="112" t="s">
        <v>1767</v>
      </c>
      <c r="E344" s="186"/>
      <c r="F344" s="186"/>
      <c r="G344" s="187">
        <f t="shared" si="11"/>
        <v>0</v>
      </c>
      <c r="H344" s="188"/>
      <c r="I344" s="189"/>
      <c r="J344" s="189"/>
    </row>
    <row r="345" spans="2:10" s="32" customFormat="1" hidden="1" outlineLevel="3" x14ac:dyDescent="0.2">
      <c r="B345" s="113" t="s">
        <v>777</v>
      </c>
      <c r="C345" s="128" t="s">
        <v>1766</v>
      </c>
      <c r="D345" s="112" t="s">
        <v>1685</v>
      </c>
      <c r="E345" s="186"/>
      <c r="F345" s="186"/>
      <c r="G345" s="187">
        <f t="shared" si="11"/>
        <v>0</v>
      </c>
      <c r="H345" s="188"/>
      <c r="I345" s="189"/>
      <c r="J345" s="189"/>
    </row>
    <row r="346" spans="2:10" s="32" customFormat="1" hidden="1" outlineLevel="3" x14ac:dyDescent="0.2">
      <c r="B346" s="113" t="s">
        <v>778</v>
      </c>
      <c r="C346" s="128" t="s">
        <v>809</v>
      </c>
      <c r="D346" s="112" t="s">
        <v>1767</v>
      </c>
      <c r="E346" s="186"/>
      <c r="F346" s="186"/>
      <c r="G346" s="187">
        <f t="shared" si="11"/>
        <v>0</v>
      </c>
      <c r="H346" s="188"/>
      <c r="I346" s="189"/>
      <c r="J346" s="189"/>
    </row>
    <row r="347" spans="2:10" s="32" customFormat="1" hidden="1" outlineLevel="3" x14ac:dyDescent="0.2">
      <c r="B347" s="113" t="s">
        <v>779</v>
      </c>
      <c r="C347" s="128" t="s">
        <v>3362</v>
      </c>
      <c r="D347" s="112" t="s">
        <v>3339</v>
      </c>
      <c r="E347" s="186"/>
      <c r="F347" s="186"/>
      <c r="G347" s="187">
        <f t="shared" si="11"/>
        <v>0</v>
      </c>
      <c r="H347" s="188"/>
      <c r="I347" s="189"/>
      <c r="J347" s="189"/>
    </row>
    <row r="348" spans="2:10" hidden="1" outlineLevel="2" x14ac:dyDescent="0.2">
      <c r="B348" s="110" t="s">
        <v>781</v>
      </c>
      <c r="C348" s="111" t="s">
        <v>787</v>
      </c>
      <c r="D348" s="112" t="s">
        <v>1682</v>
      </c>
      <c r="E348" s="51"/>
      <c r="F348" s="51"/>
      <c r="G348" s="52">
        <f t="shared" si="11"/>
        <v>0</v>
      </c>
      <c r="H348" s="52"/>
      <c r="I348" s="20"/>
      <c r="J348" s="20"/>
    </row>
    <row r="349" spans="2:10" s="32" customFormat="1" hidden="1" outlineLevel="3" x14ac:dyDescent="0.2">
      <c r="B349" s="113" t="s">
        <v>782</v>
      </c>
      <c r="C349" s="128" t="s">
        <v>810</v>
      </c>
      <c r="D349" s="112" t="s">
        <v>1682</v>
      </c>
      <c r="E349" s="186"/>
      <c r="F349" s="186"/>
      <c r="G349" s="187">
        <f t="shared" si="11"/>
        <v>0</v>
      </c>
      <c r="H349" s="188"/>
      <c r="I349" s="189"/>
      <c r="J349" s="189"/>
    </row>
    <row r="350" spans="2:10" s="32" customFormat="1" hidden="1" outlineLevel="4" x14ac:dyDescent="0.2">
      <c r="B350" s="172" t="s">
        <v>1328</v>
      </c>
      <c r="C350" s="173" t="s">
        <v>1322</v>
      </c>
      <c r="D350" s="112" t="s">
        <v>1682</v>
      </c>
      <c r="E350" s="186"/>
      <c r="F350" s="186"/>
      <c r="G350" s="187">
        <f>E350*F350</f>
        <v>0</v>
      </c>
      <c r="H350" s="188"/>
      <c r="I350" s="189"/>
      <c r="J350" s="189"/>
    </row>
    <row r="351" spans="2:10" s="32" customFormat="1" hidden="1" outlineLevel="4" x14ac:dyDescent="0.2">
      <c r="B351" s="172" t="s">
        <v>685</v>
      </c>
      <c r="C351" s="173" t="s">
        <v>3362</v>
      </c>
      <c r="D351" s="112" t="s">
        <v>3339</v>
      </c>
      <c r="E351" s="186"/>
      <c r="F351" s="186"/>
      <c r="G351" s="187">
        <f>E351*F351</f>
        <v>0</v>
      </c>
      <c r="H351" s="188"/>
      <c r="I351" s="189"/>
      <c r="J351" s="189"/>
    </row>
    <row r="352" spans="2:10" s="32" customFormat="1" hidden="1" outlineLevel="3" x14ac:dyDescent="0.2">
      <c r="B352" s="113" t="s">
        <v>783</v>
      </c>
      <c r="C352" s="128" t="s">
        <v>811</v>
      </c>
      <c r="D352" s="112" t="s">
        <v>1682</v>
      </c>
      <c r="E352" s="186"/>
      <c r="F352" s="186"/>
      <c r="G352" s="187">
        <f t="shared" si="11"/>
        <v>0</v>
      </c>
      <c r="H352" s="188"/>
      <c r="I352" s="189"/>
      <c r="J352" s="189"/>
    </row>
    <row r="353" spans="2:10" s="32" customFormat="1" hidden="1" outlineLevel="4" x14ac:dyDescent="0.2">
      <c r="B353" s="172" t="s">
        <v>1321</v>
      </c>
      <c r="C353" s="173" t="s">
        <v>1322</v>
      </c>
      <c r="D353" s="112" t="s">
        <v>1682</v>
      </c>
      <c r="E353" s="186"/>
      <c r="F353" s="186"/>
      <c r="G353" s="187">
        <f t="shared" si="11"/>
        <v>0</v>
      </c>
      <c r="H353" s="188"/>
      <c r="I353" s="189"/>
      <c r="J353" s="189"/>
    </row>
    <row r="354" spans="2:10" s="32" customFormat="1" hidden="1" outlineLevel="4" x14ac:dyDescent="0.2">
      <c r="B354" s="172" t="s">
        <v>1324</v>
      </c>
      <c r="C354" s="173" t="s">
        <v>3362</v>
      </c>
      <c r="D354" s="112" t="s">
        <v>3339</v>
      </c>
      <c r="E354" s="186"/>
      <c r="F354" s="186"/>
      <c r="G354" s="187">
        <f>E354*F354</f>
        <v>0</v>
      </c>
      <c r="H354" s="188"/>
      <c r="I354" s="189"/>
      <c r="J354" s="189"/>
    </row>
    <row r="355" spans="2:10" s="32" customFormat="1" hidden="1" outlineLevel="3" x14ac:dyDescent="0.2">
      <c r="B355" s="113" t="s">
        <v>784</v>
      </c>
      <c r="C355" s="128" t="s">
        <v>758</v>
      </c>
      <c r="D355" s="112" t="s">
        <v>1682</v>
      </c>
      <c r="E355" s="186"/>
      <c r="F355" s="186"/>
      <c r="G355" s="187">
        <f t="shared" si="11"/>
        <v>0</v>
      </c>
      <c r="H355" s="188"/>
      <c r="I355" s="189"/>
      <c r="J355" s="189"/>
    </row>
    <row r="356" spans="2:10" s="32" customFormat="1" hidden="1" outlineLevel="4" x14ac:dyDescent="0.2">
      <c r="B356" s="172" t="s">
        <v>1323</v>
      </c>
      <c r="C356" s="173" t="s">
        <v>1322</v>
      </c>
      <c r="D356" s="112" t="s">
        <v>1682</v>
      </c>
      <c r="E356" s="186"/>
      <c r="F356" s="186"/>
      <c r="G356" s="187">
        <f>E356*F356</f>
        <v>0</v>
      </c>
      <c r="H356" s="188"/>
      <c r="I356" s="189"/>
      <c r="J356" s="189"/>
    </row>
    <row r="357" spans="2:10" s="32" customFormat="1" hidden="1" outlineLevel="4" x14ac:dyDescent="0.2">
      <c r="B357" s="172" t="s">
        <v>1325</v>
      </c>
      <c r="C357" s="173" t="s">
        <v>3362</v>
      </c>
      <c r="D357" s="112" t="s">
        <v>3339</v>
      </c>
      <c r="E357" s="186"/>
      <c r="F357" s="186"/>
      <c r="G357" s="187">
        <f>E357*F357</f>
        <v>0</v>
      </c>
      <c r="H357" s="188"/>
      <c r="I357" s="189"/>
      <c r="J357" s="189"/>
    </row>
    <row r="358" spans="2:10" s="32" customFormat="1" hidden="1" outlineLevel="3" x14ac:dyDescent="0.2">
      <c r="B358" s="113" t="s">
        <v>785</v>
      </c>
      <c r="C358" s="128" t="s">
        <v>763</v>
      </c>
      <c r="D358" s="112" t="s">
        <v>1682</v>
      </c>
      <c r="E358" s="186"/>
      <c r="F358" s="186"/>
      <c r="G358" s="187">
        <f t="shared" si="11"/>
        <v>0</v>
      </c>
      <c r="H358" s="188"/>
      <c r="I358" s="189"/>
      <c r="J358" s="189"/>
    </row>
    <row r="359" spans="2:10" s="32" customFormat="1" hidden="1" outlineLevel="4" x14ac:dyDescent="0.2">
      <c r="B359" s="172" t="s">
        <v>1326</v>
      </c>
      <c r="C359" s="173" t="s">
        <v>1322</v>
      </c>
      <c r="D359" s="112" t="s">
        <v>1682</v>
      </c>
      <c r="E359" s="186"/>
      <c r="F359" s="186"/>
      <c r="G359" s="187">
        <f>E359*F359</f>
        <v>0</v>
      </c>
      <c r="H359" s="188"/>
      <c r="I359" s="189"/>
      <c r="J359" s="189"/>
    </row>
    <row r="360" spans="2:10" s="32" customFormat="1" hidden="1" outlineLevel="4" x14ac:dyDescent="0.2">
      <c r="B360" s="172" t="s">
        <v>1327</v>
      </c>
      <c r="C360" s="173" t="s">
        <v>3362</v>
      </c>
      <c r="D360" s="112" t="s">
        <v>3339</v>
      </c>
      <c r="E360" s="186"/>
      <c r="F360" s="186"/>
      <c r="G360" s="187">
        <f>E360*F360</f>
        <v>0</v>
      </c>
      <c r="H360" s="188"/>
      <c r="I360" s="189"/>
      <c r="J360" s="189"/>
    </row>
    <row r="361" spans="2:10" s="32" customFormat="1" hidden="1" outlineLevel="3" x14ac:dyDescent="0.2">
      <c r="B361" s="113" t="s">
        <v>786</v>
      </c>
      <c r="C361" s="128" t="s">
        <v>3362</v>
      </c>
      <c r="D361" s="112" t="s">
        <v>3339</v>
      </c>
      <c r="E361" s="186"/>
      <c r="F361" s="186"/>
      <c r="G361" s="187">
        <f t="shared" si="11"/>
        <v>0</v>
      </c>
      <c r="H361" s="188"/>
      <c r="I361" s="189"/>
      <c r="J361" s="189"/>
    </row>
    <row r="362" spans="2:10" ht="12.75" hidden="1" customHeight="1" outlineLevel="2" x14ac:dyDescent="0.2">
      <c r="B362" s="110" t="s">
        <v>788</v>
      </c>
      <c r="C362" s="111" t="s">
        <v>791</v>
      </c>
      <c r="D362" s="112" t="s">
        <v>3339</v>
      </c>
      <c r="E362" s="51"/>
      <c r="F362" s="51"/>
      <c r="G362" s="52">
        <f t="shared" si="11"/>
        <v>0</v>
      </c>
      <c r="H362" s="52"/>
      <c r="I362" s="20"/>
      <c r="J362" s="20"/>
    </row>
    <row r="363" spans="2:10" s="32" customFormat="1" hidden="1" outlineLevel="3" x14ac:dyDescent="0.2">
      <c r="B363" s="113" t="s">
        <v>789</v>
      </c>
      <c r="C363" s="111" t="s">
        <v>791</v>
      </c>
      <c r="D363" s="112" t="s">
        <v>3339</v>
      </c>
      <c r="E363" s="186"/>
      <c r="F363" s="186"/>
      <c r="G363" s="187">
        <f t="shared" si="11"/>
        <v>0</v>
      </c>
      <c r="H363" s="188"/>
      <c r="I363" s="189"/>
      <c r="J363" s="189"/>
    </row>
    <row r="364" spans="2:10" s="32" customFormat="1" hidden="1" outlineLevel="3" x14ac:dyDescent="0.2">
      <c r="B364" s="113" t="s">
        <v>790</v>
      </c>
      <c r="C364" s="128" t="s">
        <v>3362</v>
      </c>
      <c r="D364" s="112" t="s">
        <v>3339</v>
      </c>
      <c r="E364" s="186"/>
      <c r="F364" s="186"/>
      <c r="G364" s="187">
        <f t="shared" si="11"/>
        <v>0</v>
      </c>
      <c r="H364" s="188"/>
      <c r="I364" s="189"/>
      <c r="J364" s="189"/>
    </row>
    <row r="365" spans="2:10" hidden="1" outlineLevel="2" x14ac:dyDescent="0.2">
      <c r="B365" s="110" t="s">
        <v>792</v>
      </c>
      <c r="C365" s="115" t="s">
        <v>798</v>
      </c>
      <c r="D365" s="112" t="s">
        <v>3339</v>
      </c>
      <c r="E365" s="51"/>
      <c r="F365" s="51"/>
      <c r="G365" s="52">
        <f t="shared" ref="G365:G392" si="12">E365*F365</f>
        <v>0</v>
      </c>
      <c r="H365" s="52"/>
      <c r="I365" s="20"/>
      <c r="J365" s="20"/>
    </row>
    <row r="366" spans="2:10" s="32" customFormat="1" hidden="1" outlineLevel="3" x14ac:dyDescent="0.2">
      <c r="B366" s="113" t="s">
        <v>793</v>
      </c>
      <c r="C366" s="128" t="s">
        <v>812</v>
      </c>
      <c r="D366" s="112" t="s">
        <v>1767</v>
      </c>
      <c r="E366" s="186"/>
      <c r="F366" s="186"/>
      <c r="G366" s="187">
        <f t="shared" si="12"/>
        <v>0</v>
      </c>
      <c r="H366" s="188"/>
      <c r="I366" s="189"/>
      <c r="J366" s="189"/>
    </row>
    <row r="367" spans="2:10" s="32" customFormat="1" hidden="1" outlineLevel="3" x14ac:dyDescent="0.2">
      <c r="B367" s="113" t="s">
        <v>794</v>
      </c>
      <c r="C367" s="128" t="s">
        <v>813</v>
      </c>
      <c r="D367" s="112" t="s">
        <v>814</v>
      </c>
      <c r="E367" s="186"/>
      <c r="F367" s="186"/>
      <c r="G367" s="187">
        <f t="shared" si="12"/>
        <v>0</v>
      </c>
      <c r="H367" s="188"/>
      <c r="I367" s="189"/>
      <c r="J367" s="189"/>
    </row>
    <row r="368" spans="2:10" s="32" customFormat="1" hidden="1" outlineLevel="3" x14ac:dyDescent="0.2">
      <c r="B368" s="113" t="s">
        <v>795</v>
      </c>
      <c r="C368" s="128" t="s">
        <v>815</v>
      </c>
      <c r="D368" s="112" t="s">
        <v>1685</v>
      </c>
      <c r="E368" s="186"/>
      <c r="F368" s="186"/>
      <c r="G368" s="187">
        <f t="shared" si="12"/>
        <v>0</v>
      </c>
      <c r="H368" s="188"/>
      <c r="I368" s="189"/>
      <c r="J368" s="189"/>
    </row>
    <row r="369" spans="2:10" s="32" customFormat="1" hidden="1" outlineLevel="3" x14ac:dyDescent="0.2">
      <c r="B369" s="113" t="s">
        <v>796</v>
      </c>
      <c r="C369" s="128" t="s">
        <v>816</v>
      </c>
      <c r="D369" s="112" t="s">
        <v>1767</v>
      </c>
      <c r="E369" s="186"/>
      <c r="F369" s="186"/>
      <c r="G369" s="187">
        <f t="shared" si="12"/>
        <v>0</v>
      </c>
      <c r="H369" s="188"/>
      <c r="I369" s="189"/>
      <c r="J369" s="189"/>
    </row>
    <row r="370" spans="2:10" s="32" customFormat="1" hidden="1" outlineLevel="3" x14ac:dyDescent="0.2">
      <c r="B370" s="113" t="s">
        <v>797</v>
      </c>
      <c r="C370" s="128" t="s">
        <v>3362</v>
      </c>
      <c r="D370" s="112" t="s">
        <v>3339</v>
      </c>
      <c r="E370" s="186"/>
      <c r="F370" s="186"/>
      <c r="G370" s="187">
        <f t="shared" si="12"/>
        <v>0</v>
      </c>
      <c r="H370" s="188"/>
      <c r="I370" s="189"/>
      <c r="J370" s="189"/>
    </row>
    <row r="371" spans="2:10" hidden="1" outlineLevel="2" x14ac:dyDescent="0.2">
      <c r="B371" s="110" t="s">
        <v>799</v>
      </c>
      <c r="C371" s="115" t="s">
        <v>802</v>
      </c>
      <c r="D371" s="112" t="s">
        <v>2872</v>
      </c>
      <c r="E371" s="51"/>
      <c r="F371" s="51"/>
      <c r="G371" s="52">
        <f t="shared" si="12"/>
        <v>0</v>
      </c>
      <c r="H371" s="52"/>
      <c r="I371" s="20"/>
      <c r="J371" s="20"/>
    </row>
    <row r="372" spans="2:10" s="32" customFormat="1" hidden="1" outlineLevel="3" x14ac:dyDescent="0.2">
      <c r="B372" s="113" t="s">
        <v>800</v>
      </c>
      <c r="C372" s="115" t="s">
        <v>802</v>
      </c>
      <c r="D372" s="112" t="s">
        <v>2872</v>
      </c>
      <c r="E372" s="186"/>
      <c r="F372" s="186"/>
      <c r="G372" s="187">
        <f t="shared" si="12"/>
        <v>0</v>
      </c>
      <c r="H372" s="188"/>
      <c r="I372" s="189"/>
      <c r="J372" s="189"/>
    </row>
    <row r="373" spans="2:10" s="32" customFormat="1" hidden="1" outlineLevel="3" x14ac:dyDescent="0.2">
      <c r="B373" s="113" t="s">
        <v>801</v>
      </c>
      <c r="C373" s="128" t="s">
        <v>3362</v>
      </c>
      <c r="D373" s="112" t="s">
        <v>3339</v>
      </c>
      <c r="E373" s="186"/>
      <c r="F373" s="186"/>
      <c r="G373" s="187">
        <f t="shared" si="12"/>
        <v>0</v>
      </c>
      <c r="H373" s="188"/>
      <c r="I373" s="189"/>
      <c r="J373" s="189"/>
    </row>
    <row r="374" spans="2:10" hidden="1" outlineLevel="2" x14ac:dyDescent="0.2">
      <c r="B374" s="110" t="s">
        <v>803</v>
      </c>
      <c r="C374" s="111" t="s">
        <v>3362</v>
      </c>
      <c r="D374" s="112" t="s">
        <v>3339</v>
      </c>
      <c r="E374" s="51"/>
      <c r="F374" s="51"/>
      <c r="G374" s="52">
        <f t="shared" si="12"/>
        <v>0</v>
      </c>
      <c r="H374" s="52"/>
      <c r="I374" s="20"/>
      <c r="J374" s="20"/>
    </row>
    <row r="375" spans="2:10" s="32" customFormat="1" hidden="1" outlineLevel="3" x14ac:dyDescent="0.2">
      <c r="B375" s="113" t="s">
        <v>804</v>
      </c>
      <c r="C375" s="128" t="s">
        <v>3362</v>
      </c>
      <c r="D375" s="112" t="s">
        <v>3339</v>
      </c>
      <c r="E375" s="186"/>
      <c r="F375" s="186"/>
      <c r="G375" s="187">
        <f t="shared" si="12"/>
        <v>0</v>
      </c>
      <c r="H375" s="188"/>
      <c r="I375" s="189"/>
      <c r="J375" s="189"/>
    </row>
    <row r="376" spans="2:10" s="32" customFormat="1" hidden="1" outlineLevel="3" x14ac:dyDescent="0.2">
      <c r="B376" s="113" t="s">
        <v>805</v>
      </c>
      <c r="C376" s="128" t="s">
        <v>3362</v>
      </c>
      <c r="D376" s="112" t="s">
        <v>3339</v>
      </c>
      <c r="E376" s="186"/>
      <c r="F376" s="186"/>
      <c r="G376" s="187">
        <f t="shared" si="12"/>
        <v>0</v>
      </c>
      <c r="H376" s="188"/>
      <c r="I376" s="189"/>
      <c r="J376" s="189"/>
    </row>
    <row r="377" spans="2:10" hidden="1" outlineLevel="1" collapsed="1" x14ac:dyDescent="0.2">
      <c r="B377" s="165" t="s">
        <v>1659</v>
      </c>
      <c r="C377" s="168" t="s">
        <v>806</v>
      </c>
      <c r="D377" s="112" t="s">
        <v>2872</v>
      </c>
      <c r="E377" s="51"/>
      <c r="F377" s="51"/>
      <c r="G377" s="52">
        <f t="shared" si="12"/>
        <v>0</v>
      </c>
      <c r="H377" s="52">
        <f>SUM(G377:G414)</f>
        <v>0</v>
      </c>
      <c r="I377" s="20"/>
      <c r="J377" s="20"/>
    </row>
    <row r="378" spans="2:10" s="32" customFormat="1" hidden="1" outlineLevel="2" x14ac:dyDescent="0.2">
      <c r="B378" s="110" t="s">
        <v>817</v>
      </c>
      <c r="C378" s="128" t="s">
        <v>854</v>
      </c>
      <c r="D378" s="112" t="s">
        <v>2872</v>
      </c>
      <c r="E378" s="186"/>
      <c r="F378" s="186"/>
      <c r="G378" s="187">
        <f t="shared" si="12"/>
        <v>0</v>
      </c>
      <c r="H378" s="188"/>
      <c r="I378" s="189"/>
      <c r="J378" s="189"/>
    </row>
    <row r="379" spans="2:10" s="32" customFormat="1" hidden="1" outlineLevel="3" x14ac:dyDescent="0.2">
      <c r="B379" s="113" t="s">
        <v>818</v>
      </c>
      <c r="C379" s="128" t="s">
        <v>855</v>
      </c>
      <c r="D379" s="112" t="s">
        <v>2872</v>
      </c>
      <c r="E379" s="186"/>
      <c r="F379" s="186"/>
      <c r="G379" s="187">
        <f t="shared" si="12"/>
        <v>0</v>
      </c>
      <c r="H379" s="188"/>
      <c r="I379" s="189"/>
      <c r="J379" s="189"/>
    </row>
    <row r="380" spans="2:10" s="32" customFormat="1" hidden="1" outlineLevel="3" x14ac:dyDescent="0.2">
      <c r="B380" s="113" t="s">
        <v>819</v>
      </c>
      <c r="C380" s="128" t="s">
        <v>856</v>
      </c>
      <c r="D380" s="112" t="s">
        <v>3339</v>
      </c>
      <c r="E380" s="186"/>
      <c r="F380" s="186"/>
      <c r="G380" s="187">
        <f t="shared" si="12"/>
        <v>0</v>
      </c>
      <c r="H380" s="188"/>
      <c r="I380" s="189"/>
      <c r="J380" s="189"/>
    </row>
    <row r="381" spans="2:10" s="32" customFormat="1" hidden="1" outlineLevel="3" x14ac:dyDescent="0.2">
      <c r="B381" s="113" t="s">
        <v>820</v>
      </c>
      <c r="C381" s="128" t="s">
        <v>3362</v>
      </c>
      <c r="D381" s="112" t="s">
        <v>3339</v>
      </c>
      <c r="E381" s="186"/>
      <c r="F381" s="186"/>
      <c r="G381" s="187">
        <f t="shared" si="12"/>
        <v>0</v>
      </c>
      <c r="H381" s="188"/>
      <c r="I381" s="189"/>
      <c r="J381" s="189"/>
    </row>
    <row r="382" spans="2:10" hidden="1" outlineLevel="2" x14ac:dyDescent="0.2">
      <c r="B382" s="110" t="s">
        <v>821</v>
      </c>
      <c r="C382" s="111" t="s">
        <v>857</v>
      </c>
      <c r="D382" s="112" t="s">
        <v>2872</v>
      </c>
      <c r="E382" s="51"/>
      <c r="F382" s="51"/>
      <c r="G382" s="52">
        <f t="shared" si="12"/>
        <v>0</v>
      </c>
      <c r="H382" s="52"/>
      <c r="I382" s="20"/>
      <c r="J382" s="20"/>
    </row>
    <row r="383" spans="2:10" s="32" customFormat="1" hidden="1" outlineLevel="3" x14ac:dyDescent="0.2">
      <c r="B383" s="113" t="s">
        <v>822</v>
      </c>
      <c r="C383" s="128" t="s">
        <v>855</v>
      </c>
      <c r="D383" s="112" t="s">
        <v>2872</v>
      </c>
      <c r="E383" s="186"/>
      <c r="F383" s="186"/>
      <c r="G383" s="187">
        <f t="shared" si="12"/>
        <v>0</v>
      </c>
      <c r="H383" s="188"/>
      <c r="I383" s="189"/>
      <c r="J383" s="189"/>
    </row>
    <row r="384" spans="2:10" s="32" customFormat="1" hidden="1" outlineLevel="3" x14ac:dyDescent="0.2">
      <c r="B384" s="113" t="s">
        <v>823</v>
      </c>
      <c r="C384" s="128" t="s">
        <v>856</v>
      </c>
      <c r="D384" s="112" t="s">
        <v>3339</v>
      </c>
      <c r="E384" s="186"/>
      <c r="F384" s="186"/>
      <c r="G384" s="187">
        <f t="shared" si="12"/>
        <v>0</v>
      </c>
      <c r="H384" s="188"/>
      <c r="I384" s="189"/>
      <c r="J384" s="189"/>
    </row>
    <row r="385" spans="2:10" s="32" customFormat="1" hidden="1" outlineLevel="3" x14ac:dyDescent="0.2">
      <c r="B385" s="113" t="s">
        <v>824</v>
      </c>
      <c r="C385" s="128" t="s">
        <v>3362</v>
      </c>
      <c r="D385" s="112" t="s">
        <v>3339</v>
      </c>
      <c r="E385" s="186"/>
      <c r="F385" s="186"/>
      <c r="G385" s="187">
        <f t="shared" si="12"/>
        <v>0</v>
      </c>
      <c r="H385" s="188"/>
      <c r="I385" s="189"/>
      <c r="J385" s="189"/>
    </row>
    <row r="386" spans="2:10" ht="12.75" hidden="1" customHeight="1" outlineLevel="2" x14ac:dyDescent="0.2">
      <c r="B386" s="110" t="s">
        <v>825</v>
      </c>
      <c r="C386" s="111" t="s">
        <v>858</v>
      </c>
      <c r="D386" s="112" t="s">
        <v>2872</v>
      </c>
      <c r="E386" s="51"/>
      <c r="F386" s="51"/>
      <c r="G386" s="52">
        <f t="shared" si="12"/>
        <v>0</v>
      </c>
      <c r="H386" s="52"/>
      <c r="I386" s="20"/>
      <c r="J386" s="20"/>
    </row>
    <row r="387" spans="2:10" s="32" customFormat="1" hidden="1" outlineLevel="3" x14ac:dyDescent="0.2">
      <c r="B387" s="113" t="s">
        <v>826</v>
      </c>
      <c r="C387" s="128" t="s">
        <v>855</v>
      </c>
      <c r="D387" s="112" t="s">
        <v>2872</v>
      </c>
      <c r="E387" s="186"/>
      <c r="F387" s="186"/>
      <c r="G387" s="187">
        <f t="shared" si="12"/>
        <v>0</v>
      </c>
      <c r="H387" s="188"/>
      <c r="I387" s="189"/>
      <c r="J387" s="189"/>
    </row>
    <row r="388" spans="2:10" s="32" customFormat="1" hidden="1" outlineLevel="3" x14ac:dyDescent="0.2">
      <c r="B388" s="113" t="s">
        <v>827</v>
      </c>
      <c r="C388" s="128" t="s">
        <v>856</v>
      </c>
      <c r="D388" s="112" t="s">
        <v>3339</v>
      </c>
      <c r="E388" s="186"/>
      <c r="F388" s="186"/>
      <c r="G388" s="187">
        <f t="shared" si="12"/>
        <v>0</v>
      </c>
      <c r="H388" s="188"/>
      <c r="I388" s="189"/>
      <c r="J388" s="189"/>
    </row>
    <row r="389" spans="2:10" s="32" customFormat="1" hidden="1" outlineLevel="3" x14ac:dyDescent="0.2">
      <c r="B389" s="113" t="s">
        <v>828</v>
      </c>
      <c r="C389" s="128" t="s">
        <v>3362</v>
      </c>
      <c r="D389" s="112" t="s">
        <v>3339</v>
      </c>
      <c r="E389" s="186"/>
      <c r="F389" s="186"/>
      <c r="G389" s="187">
        <f t="shared" si="12"/>
        <v>0</v>
      </c>
      <c r="H389" s="188"/>
      <c r="I389" s="189"/>
      <c r="J389" s="189"/>
    </row>
    <row r="390" spans="2:10" hidden="1" outlineLevel="2" x14ac:dyDescent="0.2">
      <c r="B390" s="110" t="s">
        <v>829</v>
      </c>
      <c r="C390" s="111" t="s">
        <v>859</v>
      </c>
      <c r="D390" s="112" t="s">
        <v>2872</v>
      </c>
      <c r="E390" s="51"/>
      <c r="F390" s="51"/>
      <c r="G390" s="52">
        <f t="shared" si="12"/>
        <v>0</v>
      </c>
      <c r="H390" s="52"/>
      <c r="I390" s="20"/>
      <c r="J390" s="20"/>
    </row>
    <row r="391" spans="2:10" s="32" customFormat="1" hidden="1" outlineLevel="3" x14ac:dyDescent="0.2">
      <c r="B391" s="113" t="s">
        <v>830</v>
      </c>
      <c r="C391" s="128" t="s">
        <v>855</v>
      </c>
      <c r="D391" s="112" t="s">
        <v>2872</v>
      </c>
      <c r="E391" s="186"/>
      <c r="F391" s="186"/>
      <c r="G391" s="187">
        <f t="shared" si="12"/>
        <v>0</v>
      </c>
      <c r="H391" s="188"/>
      <c r="I391" s="189"/>
      <c r="J391" s="189"/>
    </row>
    <row r="392" spans="2:10" s="32" customFormat="1" hidden="1" outlineLevel="3" x14ac:dyDescent="0.2">
      <c r="B392" s="113" t="s">
        <v>831</v>
      </c>
      <c r="C392" s="128" t="s">
        <v>856</v>
      </c>
      <c r="D392" s="112" t="s">
        <v>3339</v>
      </c>
      <c r="E392" s="186"/>
      <c r="F392" s="186"/>
      <c r="G392" s="187">
        <f t="shared" si="12"/>
        <v>0</v>
      </c>
      <c r="H392" s="188"/>
      <c r="I392" s="189"/>
      <c r="J392" s="189"/>
    </row>
    <row r="393" spans="2:10" s="32" customFormat="1" hidden="1" outlineLevel="3" x14ac:dyDescent="0.2">
      <c r="B393" s="113" t="s">
        <v>832</v>
      </c>
      <c r="C393" s="128" t="s">
        <v>3362</v>
      </c>
      <c r="D393" s="112" t="s">
        <v>3339</v>
      </c>
      <c r="E393" s="186"/>
      <c r="F393" s="186"/>
      <c r="G393" s="187">
        <f t="shared" ref="G393:G424" si="13">E393*F393</f>
        <v>0</v>
      </c>
      <c r="H393" s="188"/>
      <c r="I393" s="189"/>
      <c r="J393" s="189"/>
    </row>
    <row r="394" spans="2:10" hidden="1" outlineLevel="2" x14ac:dyDescent="0.2">
      <c r="B394" s="110" t="s">
        <v>833</v>
      </c>
      <c r="C394" s="115" t="s">
        <v>860</v>
      </c>
      <c r="D394" s="112" t="s">
        <v>2872</v>
      </c>
      <c r="E394" s="51"/>
      <c r="F394" s="51"/>
      <c r="G394" s="52">
        <f t="shared" si="13"/>
        <v>0</v>
      </c>
      <c r="H394" s="52"/>
      <c r="I394" s="20"/>
      <c r="J394" s="20"/>
    </row>
    <row r="395" spans="2:10" s="32" customFormat="1" hidden="1" outlineLevel="3" x14ac:dyDescent="0.2">
      <c r="B395" s="113" t="s">
        <v>834</v>
      </c>
      <c r="C395" s="128" t="s">
        <v>855</v>
      </c>
      <c r="D395" s="112" t="s">
        <v>2872</v>
      </c>
      <c r="E395" s="186"/>
      <c r="F395" s="186"/>
      <c r="G395" s="187">
        <f t="shared" si="13"/>
        <v>0</v>
      </c>
      <c r="H395" s="188"/>
      <c r="I395" s="189"/>
      <c r="J395" s="189"/>
    </row>
    <row r="396" spans="2:10" s="32" customFormat="1" hidden="1" outlineLevel="3" x14ac:dyDescent="0.2">
      <c r="B396" s="113" t="s">
        <v>835</v>
      </c>
      <c r="C396" s="128" t="s">
        <v>856</v>
      </c>
      <c r="D396" s="112" t="s">
        <v>3339</v>
      </c>
      <c r="E396" s="186"/>
      <c r="F396" s="186"/>
      <c r="G396" s="187">
        <f t="shared" si="13"/>
        <v>0</v>
      </c>
      <c r="H396" s="188"/>
      <c r="I396" s="189"/>
      <c r="J396" s="189"/>
    </row>
    <row r="397" spans="2:10" s="32" customFormat="1" hidden="1" outlineLevel="3" x14ac:dyDescent="0.2">
      <c r="B397" s="113" t="s">
        <v>836</v>
      </c>
      <c r="C397" s="128" t="s">
        <v>3362</v>
      </c>
      <c r="D397" s="112" t="s">
        <v>3339</v>
      </c>
      <c r="E397" s="186"/>
      <c r="F397" s="186"/>
      <c r="G397" s="187">
        <f t="shared" si="13"/>
        <v>0</v>
      </c>
      <c r="H397" s="188"/>
      <c r="I397" s="189"/>
      <c r="J397" s="189"/>
    </row>
    <row r="398" spans="2:10" hidden="1" outlineLevel="2" x14ac:dyDescent="0.2">
      <c r="B398" s="110" t="s">
        <v>837</v>
      </c>
      <c r="C398" s="115" t="s">
        <v>861</v>
      </c>
      <c r="D398" s="112" t="s">
        <v>2872</v>
      </c>
      <c r="E398" s="51"/>
      <c r="F398" s="51"/>
      <c r="G398" s="52">
        <f t="shared" si="13"/>
        <v>0</v>
      </c>
      <c r="H398" s="52"/>
      <c r="I398" s="20"/>
      <c r="J398" s="20"/>
    </row>
    <row r="399" spans="2:10" s="32" customFormat="1" hidden="1" outlineLevel="3" x14ac:dyDescent="0.2">
      <c r="B399" s="113" t="s">
        <v>838</v>
      </c>
      <c r="C399" s="128" t="s">
        <v>855</v>
      </c>
      <c r="D399" s="112" t="s">
        <v>2872</v>
      </c>
      <c r="E399" s="186"/>
      <c r="F399" s="186"/>
      <c r="G399" s="187">
        <f t="shared" si="13"/>
        <v>0</v>
      </c>
      <c r="H399" s="188"/>
      <c r="I399" s="189"/>
      <c r="J399" s="189"/>
    </row>
    <row r="400" spans="2:10" s="32" customFormat="1" hidden="1" outlineLevel="3" x14ac:dyDescent="0.2">
      <c r="B400" s="113" t="s">
        <v>839</v>
      </c>
      <c r="C400" s="128" t="s">
        <v>856</v>
      </c>
      <c r="D400" s="112" t="s">
        <v>3339</v>
      </c>
      <c r="E400" s="186"/>
      <c r="F400" s="186"/>
      <c r="G400" s="187">
        <f t="shared" si="13"/>
        <v>0</v>
      </c>
      <c r="H400" s="188"/>
      <c r="I400" s="189"/>
      <c r="J400" s="189"/>
    </row>
    <row r="401" spans="2:10" s="32" customFormat="1" hidden="1" outlineLevel="3" x14ac:dyDescent="0.2">
      <c r="B401" s="113" t="s">
        <v>840</v>
      </c>
      <c r="C401" s="128" t="s">
        <v>3362</v>
      </c>
      <c r="D401" s="112" t="s">
        <v>3339</v>
      </c>
      <c r="E401" s="186"/>
      <c r="F401" s="186"/>
      <c r="G401" s="187">
        <f t="shared" si="13"/>
        <v>0</v>
      </c>
      <c r="H401" s="188"/>
      <c r="I401" s="189"/>
      <c r="J401" s="189"/>
    </row>
    <row r="402" spans="2:10" hidden="1" outlineLevel="2" x14ac:dyDescent="0.2">
      <c r="B402" s="110" t="s">
        <v>841</v>
      </c>
      <c r="C402" s="115" t="s">
        <v>862</v>
      </c>
      <c r="D402" s="112" t="s">
        <v>2872</v>
      </c>
      <c r="E402" s="51"/>
      <c r="F402" s="51"/>
      <c r="G402" s="52">
        <f>E402*F402</f>
        <v>0</v>
      </c>
      <c r="H402" s="52"/>
      <c r="I402" s="20"/>
      <c r="J402" s="20"/>
    </row>
    <row r="403" spans="2:10" s="32" customFormat="1" hidden="1" outlineLevel="3" x14ac:dyDescent="0.2">
      <c r="B403" s="113" t="s">
        <v>842</v>
      </c>
      <c r="C403" s="128" t="s">
        <v>855</v>
      </c>
      <c r="D403" s="112" t="s">
        <v>2872</v>
      </c>
      <c r="E403" s="186"/>
      <c r="F403" s="186"/>
      <c r="G403" s="187">
        <f>E403*F403</f>
        <v>0</v>
      </c>
      <c r="H403" s="188"/>
      <c r="I403" s="189"/>
      <c r="J403" s="189"/>
    </row>
    <row r="404" spans="2:10" s="32" customFormat="1" hidden="1" outlineLevel="3" x14ac:dyDescent="0.2">
      <c r="B404" s="113" t="s">
        <v>843</v>
      </c>
      <c r="C404" s="128" t="s">
        <v>856</v>
      </c>
      <c r="D404" s="112" t="s">
        <v>3339</v>
      </c>
      <c r="E404" s="186"/>
      <c r="F404" s="186"/>
      <c r="G404" s="187">
        <f>E404*F404</f>
        <v>0</v>
      </c>
      <c r="H404" s="188"/>
      <c r="I404" s="189"/>
      <c r="J404" s="189"/>
    </row>
    <row r="405" spans="2:10" s="32" customFormat="1" hidden="1" outlineLevel="3" x14ac:dyDescent="0.2">
      <c r="B405" s="113" t="s">
        <v>844</v>
      </c>
      <c r="C405" s="128" t="s">
        <v>3362</v>
      </c>
      <c r="D405" s="112" t="s">
        <v>3339</v>
      </c>
      <c r="E405" s="186"/>
      <c r="F405" s="186"/>
      <c r="G405" s="187">
        <f>E405*F405</f>
        <v>0</v>
      </c>
      <c r="H405" s="188"/>
      <c r="I405" s="189"/>
      <c r="J405" s="189"/>
    </row>
    <row r="406" spans="2:10" hidden="1" outlineLevel="2" x14ac:dyDescent="0.2">
      <c r="B406" s="110" t="s">
        <v>848</v>
      </c>
      <c r="C406" s="115" t="s">
        <v>863</v>
      </c>
      <c r="D406" s="112" t="s">
        <v>3339</v>
      </c>
      <c r="E406" s="51"/>
      <c r="F406" s="51"/>
      <c r="G406" s="52">
        <f t="shared" si="13"/>
        <v>0</v>
      </c>
      <c r="H406" s="52"/>
      <c r="I406" s="20"/>
      <c r="J406" s="20"/>
    </row>
    <row r="407" spans="2:10" s="32" customFormat="1" hidden="1" outlineLevel="3" x14ac:dyDescent="0.2">
      <c r="B407" s="113" t="s">
        <v>849</v>
      </c>
      <c r="C407" s="128" t="s">
        <v>812</v>
      </c>
      <c r="D407" s="112" t="s">
        <v>1767</v>
      </c>
      <c r="E407" s="186"/>
      <c r="F407" s="186"/>
      <c r="G407" s="187">
        <f t="shared" si="13"/>
        <v>0</v>
      </c>
      <c r="H407" s="188"/>
      <c r="I407" s="189"/>
      <c r="J407" s="189"/>
    </row>
    <row r="408" spans="2:10" s="32" customFormat="1" hidden="1" outlineLevel="3" x14ac:dyDescent="0.2">
      <c r="B408" s="113" t="s">
        <v>850</v>
      </c>
      <c r="C408" s="128" t="s">
        <v>815</v>
      </c>
      <c r="D408" s="112" t="s">
        <v>1685</v>
      </c>
      <c r="E408" s="186"/>
      <c r="F408" s="186"/>
      <c r="G408" s="187">
        <f t="shared" si="13"/>
        <v>0</v>
      </c>
      <c r="H408" s="188"/>
      <c r="I408" s="189"/>
      <c r="J408" s="189"/>
    </row>
    <row r="409" spans="2:10" s="32" customFormat="1" hidden="1" outlineLevel="3" x14ac:dyDescent="0.2">
      <c r="B409" s="113" t="s">
        <v>851</v>
      </c>
      <c r="C409" s="128" t="s">
        <v>813</v>
      </c>
      <c r="D409" s="112" t="s">
        <v>814</v>
      </c>
      <c r="E409" s="186"/>
      <c r="F409" s="186"/>
      <c r="G409" s="187">
        <f t="shared" si="13"/>
        <v>0</v>
      </c>
      <c r="H409" s="188"/>
      <c r="I409" s="189"/>
      <c r="J409" s="189"/>
    </row>
    <row r="410" spans="2:10" s="32" customFormat="1" hidden="1" outlineLevel="3" x14ac:dyDescent="0.2">
      <c r="B410" s="113" t="s">
        <v>852</v>
      </c>
      <c r="C410" s="128" t="s">
        <v>856</v>
      </c>
      <c r="D410" s="112" t="s">
        <v>3339</v>
      </c>
      <c r="E410" s="186"/>
      <c r="F410" s="186"/>
      <c r="G410" s="187">
        <f t="shared" si="13"/>
        <v>0</v>
      </c>
      <c r="H410" s="188"/>
      <c r="I410" s="189"/>
      <c r="J410" s="189"/>
    </row>
    <row r="411" spans="2:10" s="32" customFormat="1" hidden="1" outlineLevel="3" x14ac:dyDescent="0.2">
      <c r="B411" s="113" t="s">
        <v>853</v>
      </c>
      <c r="C411" s="128" t="s">
        <v>3362</v>
      </c>
      <c r="D411" s="112" t="s">
        <v>3339</v>
      </c>
      <c r="E411" s="186"/>
      <c r="F411" s="186"/>
      <c r="G411" s="187">
        <f t="shared" si="13"/>
        <v>0</v>
      </c>
      <c r="H411" s="188"/>
      <c r="I411" s="189"/>
      <c r="J411" s="189"/>
    </row>
    <row r="412" spans="2:10" hidden="1" outlineLevel="2" x14ac:dyDescent="0.2">
      <c r="B412" s="110" t="s">
        <v>845</v>
      </c>
      <c r="C412" s="111" t="s">
        <v>3362</v>
      </c>
      <c r="D412" s="112" t="s">
        <v>3339</v>
      </c>
      <c r="E412" s="51"/>
      <c r="F412" s="51"/>
      <c r="G412" s="52">
        <f t="shared" si="13"/>
        <v>0</v>
      </c>
      <c r="H412" s="52"/>
      <c r="I412" s="20"/>
      <c r="J412" s="20"/>
    </row>
    <row r="413" spans="2:10" s="32" customFormat="1" hidden="1" outlineLevel="3" x14ac:dyDescent="0.2">
      <c r="B413" s="113" t="s">
        <v>846</v>
      </c>
      <c r="C413" s="128" t="s">
        <v>3362</v>
      </c>
      <c r="D413" s="112" t="s">
        <v>3339</v>
      </c>
      <c r="E413" s="186"/>
      <c r="F413" s="186"/>
      <c r="G413" s="187">
        <f t="shared" si="13"/>
        <v>0</v>
      </c>
      <c r="H413" s="188"/>
      <c r="I413" s="189"/>
      <c r="J413" s="189"/>
    </row>
    <row r="414" spans="2:10" s="32" customFormat="1" hidden="1" outlineLevel="3" x14ac:dyDescent="0.2">
      <c r="B414" s="113" t="s">
        <v>847</v>
      </c>
      <c r="C414" s="128" t="s">
        <v>3362</v>
      </c>
      <c r="D414" s="112" t="s">
        <v>3339</v>
      </c>
      <c r="E414" s="186"/>
      <c r="F414" s="186"/>
      <c r="G414" s="187">
        <f t="shared" si="13"/>
        <v>0</v>
      </c>
      <c r="H414" s="188"/>
      <c r="I414" s="189"/>
      <c r="J414" s="189"/>
    </row>
    <row r="415" spans="2:10" ht="27" hidden="1" outlineLevel="1" collapsed="1" x14ac:dyDescent="0.2">
      <c r="B415" s="126" t="s">
        <v>1660</v>
      </c>
      <c r="C415" s="168" t="s">
        <v>864</v>
      </c>
      <c r="D415" s="112" t="s">
        <v>3339</v>
      </c>
      <c r="E415" s="51"/>
      <c r="F415" s="51"/>
      <c r="G415" s="52">
        <f t="shared" si="13"/>
        <v>0</v>
      </c>
      <c r="H415" s="52">
        <f>SUM(G415:G447)</f>
        <v>0</v>
      </c>
      <c r="I415" s="20"/>
      <c r="J415" s="20"/>
    </row>
    <row r="416" spans="2:10" s="32" customFormat="1" hidden="1" outlineLevel="2" x14ac:dyDescent="0.2">
      <c r="B416" s="110" t="s">
        <v>865</v>
      </c>
      <c r="C416" s="128" t="s">
        <v>3545</v>
      </c>
      <c r="D416" s="112" t="s">
        <v>1767</v>
      </c>
      <c r="E416" s="186"/>
      <c r="F416" s="186"/>
      <c r="G416" s="187">
        <f t="shared" si="13"/>
        <v>0</v>
      </c>
      <c r="H416" s="188"/>
      <c r="I416" s="189"/>
      <c r="J416" s="189"/>
    </row>
    <row r="417" spans="2:10" s="32" customFormat="1" hidden="1" outlineLevel="3" x14ac:dyDescent="0.2">
      <c r="B417" s="113" t="s">
        <v>866</v>
      </c>
      <c r="C417" s="128" t="s">
        <v>3545</v>
      </c>
      <c r="D417" s="112" t="s">
        <v>1685</v>
      </c>
      <c r="E417" s="186"/>
      <c r="F417" s="186"/>
      <c r="G417" s="187">
        <f t="shared" si="13"/>
        <v>0</v>
      </c>
      <c r="H417" s="188"/>
      <c r="I417" s="189"/>
      <c r="J417" s="189"/>
    </row>
    <row r="418" spans="2:10" s="32" customFormat="1" hidden="1" outlineLevel="3" x14ac:dyDescent="0.2">
      <c r="B418" s="113" t="s">
        <v>867</v>
      </c>
      <c r="C418" s="128" t="s">
        <v>3362</v>
      </c>
      <c r="D418" s="112" t="s">
        <v>3339</v>
      </c>
      <c r="E418" s="186"/>
      <c r="F418" s="186"/>
      <c r="G418" s="187">
        <f t="shared" si="13"/>
        <v>0</v>
      </c>
      <c r="H418" s="188"/>
      <c r="I418" s="189"/>
      <c r="J418" s="189"/>
    </row>
    <row r="419" spans="2:10" hidden="1" outlineLevel="2" x14ac:dyDescent="0.2">
      <c r="B419" s="110" t="s">
        <v>868</v>
      </c>
      <c r="C419" s="128" t="s">
        <v>3546</v>
      </c>
      <c r="D419" s="112" t="s">
        <v>1767</v>
      </c>
      <c r="E419" s="51"/>
      <c r="F419" s="51"/>
      <c r="G419" s="52">
        <f t="shared" si="13"/>
        <v>0</v>
      </c>
      <c r="H419" s="52"/>
      <c r="I419" s="20"/>
      <c r="J419" s="20"/>
    </row>
    <row r="420" spans="2:10" s="32" customFormat="1" hidden="1" outlineLevel="3" x14ac:dyDescent="0.2">
      <c r="B420" s="113" t="s">
        <v>869</v>
      </c>
      <c r="C420" s="128" t="s">
        <v>3547</v>
      </c>
      <c r="D420" s="112" t="s">
        <v>1767</v>
      </c>
      <c r="E420" s="186"/>
      <c r="F420" s="186"/>
      <c r="G420" s="187">
        <f t="shared" si="13"/>
        <v>0</v>
      </c>
      <c r="H420" s="188"/>
      <c r="I420" s="189"/>
      <c r="J420" s="189"/>
    </row>
    <row r="421" spans="2:10" s="32" customFormat="1" hidden="1" outlineLevel="3" x14ac:dyDescent="0.2">
      <c r="B421" s="113" t="s">
        <v>870</v>
      </c>
      <c r="C421" s="128" t="s">
        <v>3548</v>
      </c>
      <c r="D421" s="112" t="s">
        <v>1767</v>
      </c>
      <c r="E421" s="186"/>
      <c r="F421" s="186"/>
      <c r="G421" s="187">
        <f t="shared" si="13"/>
        <v>0</v>
      </c>
      <c r="H421" s="188"/>
      <c r="I421" s="189"/>
      <c r="J421" s="189"/>
    </row>
    <row r="422" spans="2:10" s="32" customFormat="1" hidden="1" outlineLevel="3" x14ac:dyDescent="0.2">
      <c r="B422" s="113" t="s">
        <v>871</v>
      </c>
      <c r="C422" s="128" t="s">
        <v>3362</v>
      </c>
      <c r="D422" s="112" t="s">
        <v>3339</v>
      </c>
      <c r="E422" s="186"/>
      <c r="F422" s="186"/>
      <c r="G422" s="187">
        <f t="shared" si="13"/>
        <v>0</v>
      </c>
      <c r="H422" s="188"/>
      <c r="I422" s="189"/>
      <c r="J422" s="189"/>
    </row>
    <row r="423" spans="2:10" ht="12.75" hidden="1" customHeight="1" outlineLevel="2" x14ac:dyDescent="0.2">
      <c r="B423" s="110" t="s">
        <v>872</v>
      </c>
      <c r="C423" s="128" t="s">
        <v>3549</v>
      </c>
      <c r="D423" s="112" t="s">
        <v>3339</v>
      </c>
      <c r="E423" s="51"/>
      <c r="F423" s="51"/>
      <c r="G423" s="52">
        <f t="shared" si="13"/>
        <v>0</v>
      </c>
      <c r="H423" s="52"/>
      <c r="I423" s="20"/>
      <c r="J423" s="20"/>
    </row>
    <row r="424" spans="2:10" s="32" customFormat="1" hidden="1" outlineLevel="3" x14ac:dyDescent="0.2">
      <c r="B424" s="113" t="s">
        <v>873</v>
      </c>
      <c r="C424" s="128" t="s">
        <v>3549</v>
      </c>
      <c r="D424" s="112" t="s">
        <v>3339</v>
      </c>
      <c r="E424" s="186"/>
      <c r="F424" s="186"/>
      <c r="G424" s="187">
        <f t="shared" si="13"/>
        <v>0</v>
      </c>
      <c r="H424" s="188"/>
      <c r="I424" s="189"/>
      <c r="J424" s="189"/>
    </row>
    <row r="425" spans="2:10" s="32" customFormat="1" hidden="1" outlineLevel="3" x14ac:dyDescent="0.2">
      <c r="B425" s="113" t="s">
        <v>874</v>
      </c>
      <c r="C425" s="128" t="s">
        <v>3362</v>
      </c>
      <c r="D425" s="112" t="s">
        <v>3339</v>
      </c>
      <c r="E425" s="186"/>
      <c r="F425" s="186"/>
      <c r="G425" s="187">
        <f t="shared" ref="G425:G457" si="14">E425*F425</f>
        <v>0</v>
      </c>
      <c r="H425" s="188"/>
      <c r="I425" s="189"/>
      <c r="J425" s="189"/>
    </row>
    <row r="426" spans="2:10" hidden="1" outlineLevel="2" x14ac:dyDescent="0.2">
      <c r="B426" s="110" t="s">
        <v>875</v>
      </c>
      <c r="C426" s="128" t="s">
        <v>3550</v>
      </c>
      <c r="D426" s="112" t="s">
        <v>1685</v>
      </c>
      <c r="E426" s="51"/>
      <c r="F426" s="51"/>
      <c r="G426" s="52">
        <f t="shared" si="14"/>
        <v>0</v>
      </c>
      <c r="H426" s="52"/>
      <c r="I426" s="20"/>
      <c r="J426" s="20"/>
    </row>
    <row r="427" spans="2:10" s="32" customFormat="1" hidden="1" outlineLevel="3" x14ac:dyDescent="0.2">
      <c r="B427" s="113" t="s">
        <v>876</v>
      </c>
      <c r="C427" s="128" t="s">
        <v>3550</v>
      </c>
      <c r="D427" s="112" t="s">
        <v>3551</v>
      </c>
      <c r="E427" s="186"/>
      <c r="F427" s="186"/>
      <c r="G427" s="187">
        <f t="shared" si="14"/>
        <v>0</v>
      </c>
      <c r="H427" s="188"/>
      <c r="I427" s="189"/>
      <c r="J427" s="189"/>
    </row>
    <row r="428" spans="2:10" s="32" customFormat="1" hidden="1" outlineLevel="3" x14ac:dyDescent="0.2">
      <c r="B428" s="113" t="s">
        <v>877</v>
      </c>
      <c r="C428" s="128" t="s">
        <v>3362</v>
      </c>
      <c r="D428" s="112" t="s">
        <v>3339</v>
      </c>
      <c r="E428" s="186"/>
      <c r="F428" s="186"/>
      <c r="G428" s="187">
        <f t="shared" si="14"/>
        <v>0</v>
      </c>
      <c r="H428" s="188"/>
      <c r="I428" s="189"/>
      <c r="J428" s="189"/>
    </row>
    <row r="429" spans="2:10" hidden="1" outlineLevel="2" x14ac:dyDescent="0.2">
      <c r="B429" s="110" t="s">
        <v>3526</v>
      </c>
      <c r="C429" s="190" t="s">
        <v>3552</v>
      </c>
      <c r="D429" s="112" t="s">
        <v>3339</v>
      </c>
      <c r="E429" s="51"/>
      <c r="F429" s="51"/>
      <c r="G429" s="52">
        <f t="shared" si="14"/>
        <v>0</v>
      </c>
      <c r="H429" s="52"/>
      <c r="I429" s="20"/>
      <c r="J429" s="20"/>
    </row>
    <row r="430" spans="2:10" s="32" customFormat="1" hidden="1" outlineLevel="3" x14ac:dyDescent="0.2">
      <c r="B430" s="113" t="s">
        <v>3527</v>
      </c>
      <c r="C430" s="190" t="s">
        <v>3552</v>
      </c>
      <c r="D430" s="112" t="s">
        <v>3339</v>
      </c>
      <c r="E430" s="186"/>
      <c r="F430" s="186"/>
      <c r="G430" s="187">
        <f t="shared" si="14"/>
        <v>0</v>
      </c>
      <c r="H430" s="188"/>
      <c r="I430" s="189"/>
      <c r="J430" s="189"/>
    </row>
    <row r="431" spans="2:10" s="32" customFormat="1" hidden="1" outlineLevel="3" x14ac:dyDescent="0.2">
      <c r="B431" s="113" t="s">
        <v>3528</v>
      </c>
      <c r="C431" s="128" t="s">
        <v>3362</v>
      </c>
      <c r="D431" s="112" t="s">
        <v>3339</v>
      </c>
      <c r="E431" s="186"/>
      <c r="F431" s="186"/>
      <c r="G431" s="187">
        <f t="shared" si="14"/>
        <v>0</v>
      </c>
      <c r="H431" s="188"/>
      <c r="I431" s="189"/>
      <c r="J431" s="189"/>
    </row>
    <row r="432" spans="2:10" hidden="1" outlineLevel="2" x14ac:dyDescent="0.2">
      <c r="B432" s="110" t="s">
        <v>3529</v>
      </c>
      <c r="C432" s="190" t="s">
        <v>3553</v>
      </c>
      <c r="D432" s="112" t="s">
        <v>1685</v>
      </c>
      <c r="E432" s="51"/>
      <c r="F432" s="51"/>
      <c r="G432" s="52">
        <f t="shared" si="14"/>
        <v>0</v>
      </c>
      <c r="H432" s="52"/>
      <c r="I432" s="20"/>
      <c r="J432" s="20"/>
    </row>
    <row r="433" spans="2:10" s="32" customFormat="1" hidden="1" outlineLevel="3" x14ac:dyDescent="0.2">
      <c r="B433" s="113" t="s">
        <v>3530</v>
      </c>
      <c r="C433" s="128" t="s">
        <v>3554</v>
      </c>
      <c r="D433" s="112" t="s">
        <v>1685</v>
      </c>
      <c r="E433" s="186"/>
      <c r="F433" s="186"/>
      <c r="G433" s="187">
        <f t="shared" si="14"/>
        <v>0</v>
      </c>
      <c r="H433" s="188"/>
      <c r="I433" s="189"/>
      <c r="J433" s="189"/>
    </row>
    <row r="434" spans="2:10" s="32" customFormat="1" hidden="1" outlineLevel="3" x14ac:dyDescent="0.2">
      <c r="B434" s="113" t="s">
        <v>3531</v>
      </c>
      <c r="C434" s="128" t="s">
        <v>3555</v>
      </c>
      <c r="D434" s="112" t="s">
        <v>1685</v>
      </c>
      <c r="E434" s="186"/>
      <c r="F434" s="186"/>
      <c r="G434" s="187">
        <f t="shared" si="14"/>
        <v>0</v>
      </c>
      <c r="H434" s="188"/>
      <c r="I434" s="189"/>
      <c r="J434" s="189"/>
    </row>
    <row r="435" spans="2:10" s="32" customFormat="1" hidden="1" outlineLevel="3" x14ac:dyDescent="0.2">
      <c r="B435" s="113" t="s">
        <v>3532</v>
      </c>
      <c r="C435" s="128" t="s">
        <v>3556</v>
      </c>
      <c r="D435" s="112" t="s">
        <v>1685</v>
      </c>
      <c r="E435" s="186"/>
      <c r="F435" s="186"/>
      <c r="G435" s="187">
        <f t="shared" si="14"/>
        <v>0</v>
      </c>
      <c r="H435" s="188"/>
      <c r="I435" s="189"/>
      <c r="J435" s="189"/>
    </row>
    <row r="436" spans="2:10" s="32" customFormat="1" hidden="1" outlineLevel="3" x14ac:dyDescent="0.2">
      <c r="B436" s="113" t="s">
        <v>3533</v>
      </c>
      <c r="C436" s="128" t="s">
        <v>3362</v>
      </c>
      <c r="D436" s="112" t="s">
        <v>3339</v>
      </c>
      <c r="E436" s="186"/>
      <c r="F436" s="186"/>
      <c r="G436" s="187">
        <f t="shared" si="14"/>
        <v>0</v>
      </c>
      <c r="H436" s="188"/>
      <c r="I436" s="189"/>
      <c r="J436" s="189"/>
    </row>
    <row r="437" spans="2:10" hidden="1" outlineLevel="2" x14ac:dyDescent="0.2">
      <c r="B437" s="110" t="s">
        <v>3534</v>
      </c>
      <c r="C437" s="190" t="s">
        <v>282</v>
      </c>
      <c r="D437" s="112" t="s">
        <v>1767</v>
      </c>
      <c r="E437" s="51"/>
      <c r="F437" s="51"/>
      <c r="G437" s="52">
        <f>E437*F437</f>
        <v>0</v>
      </c>
      <c r="H437" s="52"/>
      <c r="I437" s="20"/>
      <c r="J437" s="20"/>
    </row>
    <row r="438" spans="2:10" s="32" customFormat="1" hidden="1" outlineLevel="3" x14ac:dyDescent="0.2">
      <c r="B438" s="113" t="s">
        <v>3535</v>
      </c>
      <c r="C438" s="128" t="s">
        <v>283</v>
      </c>
      <c r="D438" s="112" t="s">
        <v>1767</v>
      </c>
      <c r="E438" s="186"/>
      <c r="F438" s="186"/>
      <c r="G438" s="187">
        <f>E438*F438</f>
        <v>0</v>
      </c>
      <c r="H438" s="188"/>
      <c r="I438" s="189"/>
      <c r="J438" s="189"/>
    </row>
    <row r="439" spans="2:10" s="32" customFormat="1" hidden="1" outlineLevel="3" x14ac:dyDescent="0.2">
      <c r="B439" s="113" t="s">
        <v>3536</v>
      </c>
      <c r="C439" s="128" t="s">
        <v>284</v>
      </c>
      <c r="D439" s="112" t="s">
        <v>3339</v>
      </c>
      <c r="E439" s="186"/>
      <c r="F439" s="186"/>
      <c r="G439" s="187">
        <f>E439*F439</f>
        <v>0</v>
      </c>
      <c r="H439" s="188"/>
      <c r="I439" s="189"/>
      <c r="J439" s="189"/>
    </row>
    <row r="440" spans="2:10" s="32" customFormat="1" hidden="1" outlineLevel="3" x14ac:dyDescent="0.2">
      <c r="B440" s="113" t="s">
        <v>3537</v>
      </c>
      <c r="C440" s="128" t="s">
        <v>3362</v>
      </c>
      <c r="D440" s="112" t="s">
        <v>3339</v>
      </c>
      <c r="E440" s="186"/>
      <c r="F440" s="186"/>
      <c r="G440" s="187">
        <f>E440*F440</f>
        <v>0</v>
      </c>
      <c r="H440" s="188"/>
      <c r="I440" s="189"/>
      <c r="J440" s="189"/>
    </row>
    <row r="441" spans="2:10" s="32" customFormat="1" hidden="1" outlineLevel="3" x14ac:dyDescent="0.2">
      <c r="B441" s="113" t="s">
        <v>3538</v>
      </c>
      <c r="C441" s="128" t="s">
        <v>3362</v>
      </c>
      <c r="D441" s="112" t="s">
        <v>3339</v>
      </c>
      <c r="E441" s="186"/>
      <c r="F441" s="186"/>
      <c r="G441" s="187">
        <f>E441*F441</f>
        <v>0</v>
      </c>
      <c r="H441" s="188"/>
      <c r="I441" s="189"/>
      <c r="J441" s="189"/>
    </row>
    <row r="442" spans="2:10" hidden="1" outlineLevel="2" x14ac:dyDescent="0.2">
      <c r="B442" s="110" t="s">
        <v>3539</v>
      </c>
      <c r="C442" s="190" t="s">
        <v>285</v>
      </c>
      <c r="D442" s="112" t="s">
        <v>3339</v>
      </c>
      <c r="E442" s="51"/>
      <c r="F442" s="51"/>
      <c r="G442" s="52">
        <f t="shared" si="14"/>
        <v>0</v>
      </c>
      <c r="H442" s="52"/>
      <c r="I442" s="20"/>
      <c r="J442" s="20"/>
    </row>
    <row r="443" spans="2:10" s="32" customFormat="1" hidden="1" outlineLevel="3" x14ac:dyDescent="0.2">
      <c r="B443" s="113" t="s">
        <v>3540</v>
      </c>
      <c r="C443" s="190" t="s">
        <v>285</v>
      </c>
      <c r="D443" s="112" t="s">
        <v>3339</v>
      </c>
      <c r="E443" s="186"/>
      <c r="F443" s="186"/>
      <c r="G443" s="187">
        <f t="shared" si="14"/>
        <v>0</v>
      </c>
      <c r="H443" s="188"/>
      <c r="I443" s="189"/>
      <c r="J443" s="189"/>
    </row>
    <row r="444" spans="2:10" s="32" customFormat="1" hidden="1" outlineLevel="3" x14ac:dyDescent="0.2">
      <c r="B444" s="113" t="s">
        <v>3541</v>
      </c>
      <c r="C444" s="128" t="s">
        <v>3362</v>
      </c>
      <c r="D444" s="112" t="s">
        <v>3339</v>
      </c>
      <c r="E444" s="186"/>
      <c r="F444" s="186"/>
      <c r="G444" s="187">
        <f t="shared" si="14"/>
        <v>0</v>
      </c>
      <c r="H444" s="188"/>
      <c r="I444" s="189"/>
      <c r="J444" s="189"/>
    </row>
    <row r="445" spans="2:10" hidden="1" outlineLevel="2" x14ac:dyDescent="0.2">
      <c r="B445" s="110" t="s">
        <v>3542</v>
      </c>
      <c r="C445" s="111" t="s">
        <v>3362</v>
      </c>
      <c r="D445" s="112" t="s">
        <v>3339</v>
      </c>
      <c r="E445" s="51"/>
      <c r="F445" s="51"/>
      <c r="G445" s="52">
        <f t="shared" si="14"/>
        <v>0</v>
      </c>
      <c r="H445" s="52"/>
      <c r="I445" s="20"/>
      <c r="J445" s="20"/>
    </row>
    <row r="446" spans="2:10" s="32" customFormat="1" hidden="1" outlineLevel="3" x14ac:dyDescent="0.2">
      <c r="B446" s="113" t="s">
        <v>3543</v>
      </c>
      <c r="C446" s="128" t="s">
        <v>3362</v>
      </c>
      <c r="D446" s="112" t="s">
        <v>3339</v>
      </c>
      <c r="E446" s="186"/>
      <c r="F446" s="186"/>
      <c r="G446" s="187">
        <f t="shared" si="14"/>
        <v>0</v>
      </c>
      <c r="H446" s="188"/>
      <c r="I446" s="189"/>
      <c r="J446" s="189"/>
    </row>
    <row r="447" spans="2:10" s="32" customFormat="1" hidden="1" outlineLevel="3" x14ac:dyDescent="0.2">
      <c r="B447" s="113" t="s">
        <v>3544</v>
      </c>
      <c r="C447" s="128" t="s">
        <v>3362</v>
      </c>
      <c r="D447" s="112" t="s">
        <v>3339</v>
      </c>
      <c r="E447" s="186"/>
      <c r="F447" s="186"/>
      <c r="G447" s="187">
        <f t="shared" si="14"/>
        <v>0</v>
      </c>
      <c r="H447" s="188"/>
      <c r="I447" s="189"/>
      <c r="J447" s="189"/>
    </row>
    <row r="448" spans="2:10" hidden="1" outlineLevel="1" collapsed="1" x14ac:dyDescent="0.2">
      <c r="B448" s="165" t="s">
        <v>1661</v>
      </c>
      <c r="C448" s="168" t="s">
        <v>286</v>
      </c>
      <c r="D448" s="112" t="s">
        <v>3339</v>
      </c>
      <c r="E448" s="51"/>
      <c r="F448" s="51"/>
      <c r="G448" s="52">
        <f t="shared" si="14"/>
        <v>0</v>
      </c>
      <c r="H448" s="52">
        <f>SUM(G448:G465)</f>
        <v>0</v>
      </c>
      <c r="I448" s="20"/>
      <c r="J448" s="20"/>
    </row>
    <row r="449" spans="2:10" s="32" customFormat="1" hidden="1" outlineLevel="2" x14ac:dyDescent="0.2">
      <c r="B449" s="110" t="s">
        <v>287</v>
      </c>
      <c r="C449" s="128" t="s">
        <v>304</v>
      </c>
      <c r="D449" s="112" t="s">
        <v>3339</v>
      </c>
      <c r="E449" s="186"/>
      <c r="F449" s="186"/>
      <c r="G449" s="187">
        <f t="shared" si="14"/>
        <v>0</v>
      </c>
      <c r="H449" s="188"/>
      <c r="I449" s="189"/>
      <c r="J449" s="189"/>
    </row>
    <row r="450" spans="2:10" s="32" customFormat="1" hidden="1" outlineLevel="3" x14ac:dyDescent="0.2">
      <c r="B450" s="113" t="s">
        <v>288</v>
      </c>
      <c r="C450" s="128" t="s">
        <v>305</v>
      </c>
      <c r="D450" s="112" t="s">
        <v>1682</v>
      </c>
      <c r="E450" s="186"/>
      <c r="F450" s="186"/>
      <c r="G450" s="187">
        <f t="shared" si="14"/>
        <v>0</v>
      </c>
      <c r="H450" s="188"/>
      <c r="I450" s="189"/>
      <c r="J450" s="189"/>
    </row>
    <row r="451" spans="2:10" s="32" customFormat="1" hidden="1" outlineLevel="3" x14ac:dyDescent="0.2">
      <c r="B451" s="113" t="s">
        <v>289</v>
      </c>
      <c r="C451" s="128" t="s">
        <v>306</v>
      </c>
      <c r="D451" s="112" t="s">
        <v>1682</v>
      </c>
      <c r="E451" s="186"/>
      <c r="F451" s="186"/>
      <c r="G451" s="187">
        <f t="shared" si="14"/>
        <v>0</v>
      </c>
      <c r="H451" s="188"/>
      <c r="I451" s="189"/>
      <c r="J451" s="189"/>
    </row>
    <row r="452" spans="2:10" s="32" customFormat="1" hidden="1" outlineLevel="3" x14ac:dyDescent="0.2">
      <c r="B452" s="113" t="s">
        <v>290</v>
      </c>
      <c r="C452" s="128" t="s">
        <v>307</v>
      </c>
      <c r="D452" s="112" t="s">
        <v>1682</v>
      </c>
      <c r="E452" s="186"/>
      <c r="F452" s="186"/>
      <c r="G452" s="187">
        <f t="shared" si="14"/>
        <v>0</v>
      </c>
      <c r="H452" s="188"/>
      <c r="I452" s="189"/>
      <c r="J452" s="189"/>
    </row>
    <row r="453" spans="2:10" s="32" customFormat="1" hidden="1" outlineLevel="3" x14ac:dyDescent="0.2">
      <c r="B453" s="113" t="s">
        <v>291</v>
      </c>
      <c r="C453" s="128" t="s">
        <v>3362</v>
      </c>
      <c r="D453" s="112" t="s">
        <v>3339</v>
      </c>
      <c r="E453" s="186"/>
      <c r="F453" s="186"/>
      <c r="G453" s="187">
        <f t="shared" si="14"/>
        <v>0</v>
      </c>
      <c r="H453" s="188"/>
      <c r="I453" s="189"/>
      <c r="J453" s="189"/>
    </row>
    <row r="454" spans="2:10" ht="12.75" hidden="1" customHeight="1" outlineLevel="2" x14ac:dyDescent="0.2">
      <c r="B454" s="110" t="s">
        <v>292</v>
      </c>
      <c r="C454" s="128" t="s">
        <v>308</v>
      </c>
      <c r="D454" s="112" t="s">
        <v>3339</v>
      </c>
      <c r="E454" s="51"/>
      <c r="F454" s="51"/>
      <c r="G454" s="52">
        <f t="shared" si="14"/>
        <v>0</v>
      </c>
      <c r="H454" s="52"/>
      <c r="I454" s="20"/>
      <c r="J454" s="20"/>
    </row>
    <row r="455" spans="2:10" s="32" customFormat="1" hidden="1" outlineLevel="3" x14ac:dyDescent="0.2">
      <c r="B455" s="113" t="s">
        <v>293</v>
      </c>
      <c r="C455" s="128" t="s">
        <v>309</v>
      </c>
      <c r="D455" s="112" t="s">
        <v>3339</v>
      </c>
      <c r="E455" s="186"/>
      <c r="F455" s="186"/>
      <c r="G455" s="187">
        <f t="shared" si="14"/>
        <v>0</v>
      </c>
      <c r="H455" s="188"/>
      <c r="I455" s="189"/>
      <c r="J455" s="189"/>
    </row>
    <row r="456" spans="2:10" s="32" customFormat="1" hidden="1" outlineLevel="3" x14ac:dyDescent="0.2">
      <c r="B456" s="113" t="s">
        <v>294</v>
      </c>
      <c r="C456" s="128" t="s">
        <v>310</v>
      </c>
      <c r="D456" s="112" t="s">
        <v>3339</v>
      </c>
      <c r="E456" s="186"/>
      <c r="F456" s="186"/>
      <c r="G456" s="187">
        <f t="shared" si="14"/>
        <v>0</v>
      </c>
      <c r="H456" s="188"/>
      <c r="I456" s="189"/>
      <c r="J456" s="189"/>
    </row>
    <row r="457" spans="2:10" s="32" customFormat="1" hidden="1" outlineLevel="3" x14ac:dyDescent="0.2">
      <c r="B457" s="113" t="s">
        <v>295</v>
      </c>
      <c r="C457" s="128" t="s">
        <v>311</v>
      </c>
      <c r="D457" s="112" t="s">
        <v>3339</v>
      </c>
      <c r="E457" s="186"/>
      <c r="F457" s="186"/>
      <c r="G457" s="187">
        <f t="shared" si="14"/>
        <v>0</v>
      </c>
      <c r="H457" s="188"/>
      <c r="I457" s="189"/>
      <c r="J457" s="189"/>
    </row>
    <row r="458" spans="2:10" s="32" customFormat="1" hidden="1" outlineLevel="3" x14ac:dyDescent="0.2">
      <c r="B458" s="113" t="s">
        <v>296</v>
      </c>
      <c r="C458" s="128" t="s">
        <v>3362</v>
      </c>
      <c r="D458" s="112" t="s">
        <v>3339</v>
      </c>
      <c r="E458" s="186"/>
      <c r="F458" s="186"/>
      <c r="G458" s="187">
        <f t="shared" ref="G458:G466" si="15">E458*F458</f>
        <v>0</v>
      </c>
      <c r="H458" s="188"/>
      <c r="I458" s="189"/>
      <c r="J458" s="189"/>
    </row>
    <row r="459" spans="2:10" ht="12.75" hidden="1" customHeight="1" outlineLevel="2" x14ac:dyDescent="0.2">
      <c r="B459" s="110" t="s">
        <v>297</v>
      </c>
      <c r="C459" s="128" t="s">
        <v>312</v>
      </c>
      <c r="D459" s="112" t="s">
        <v>3339</v>
      </c>
      <c r="E459" s="51"/>
      <c r="F459" s="51"/>
      <c r="G459" s="52">
        <f t="shared" si="15"/>
        <v>0</v>
      </c>
      <c r="H459" s="52"/>
      <c r="I459" s="20"/>
      <c r="J459" s="20"/>
    </row>
    <row r="460" spans="2:10" s="32" customFormat="1" hidden="1" outlineLevel="3" x14ac:dyDescent="0.2">
      <c r="B460" s="113" t="s">
        <v>298</v>
      </c>
      <c r="C460" s="128" t="s">
        <v>309</v>
      </c>
      <c r="D460" s="112" t="s">
        <v>3339</v>
      </c>
      <c r="E460" s="186"/>
      <c r="F460" s="186"/>
      <c r="G460" s="187">
        <f t="shared" si="15"/>
        <v>0</v>
      </c>
      <c r="H460" s="188"/>
      <c r="I460" s="189"/>
      <c r="J460" s="189"/>
    </row>
    <row r="461" spans="2:10" s="32" customFormat="1" hidden="1" outlineLevel="3" x14ac:dyDescent="0.2">
      <c r="B461" s="113" t="s">
        <v>299</v>
      </c>
      <c r="C461" s="128" t="s">
        <v>313</v>
      </c>
      <c r="D461" s="112" t="s">
        <v>3339</v>
      </c>
      <c r="E461" s="186"/>
      <c r="F461" s="186"/>
      <c r="G461" s="187">
        <f t="shared" si="15"/>
        <v>0</v>
      </c>
      <c r="H461" s="188"/>
      <c r="I461" s="189"/>
      <c r="J461" s="189"/>
    </row>
    <row r="462" spans="2:10" s="32" customFormat="1" hidden="1" outlineLevel="3" x14ac:dyDescent="0.2">
      <c r="B462" s="113" t="s">
        <v>300</v>
      </c>
      <c r="C462" s="128" t="s">
        <v>3362</v>
      </c>
      <c r="D462" s="112" t="s">
        <v>3339</v>
      </c>
      <c r="E462" s="186"/>
      <c r="F462" s="186"/>
      <c r="G462" s="187">
        <f t="shared" si="15"/>
        <v>0</v>
      </c>
      <c r="H462" s="188"/>
      <c r="I462" s="189"/>
      <c r="J462" s="189"/>
    </row>
    <row r="463" spans="2:10" hidden="1" outlineLevel="2" x14ac:dyDescent="0.2">
      <c r="B463" s="110" t="s">
        <v>301</v>
      </c>
      <c r="C463" s="111" t="s">
        <v>3362</v>
      </c>
      <c r="D463" s="112" t="s">
        <v>3339</v>
      </c>
      <c r="E463" s="51"/>
      <c r="F463" s="51"/>
      <c r="G463" s="52">
        <f t="shared" si="15"/>
        <v>0</v>
      </c>
      <c r="H463" s="52"/>
      <c r="I463" s="20"/>
      <c r="J463" s="20"/>
    </row>
    <row r="464" spans="2:10" s="32" customFormat="1" hidden="1" outlineLevel="3" x14ac:dyDescent="0.2">
      <c r="B464" s="113" t="s">
        <v>302</v>
      </c>
      <c r="C464" s="128" t="s">
        <v>3362</v>
      </c>
      <c r="D464" s="112" t="s">
        <v>3339</v>
      </c>
      <c r="E464" s="186"/>
      <c r="F464" s="186"/>
      <c r="G464" s="187">
        <f t="shared" si="15"/>
        <v>0</v>
      </c>
      <c r="H464" s="188"/>
      <c r="I464" s="189"/>
      <c r="J464" s="189"/>
    </row>
    <row r="465" spans="2:10" s="32" customFormat="1" hidden="1" outlineLevel="3" x14ac:dyDescent="0.2">
      <c r="B465" s="113" t="s">
        <v>303</v>
      </c>
      <c r="C465" s="128" t="s">
        <v>3362</v>
      </c>
      <c r="D465" s="112" t="s">
        <v>3339</v>
      </c>
      <c r="E465" s="186"/>
      <c r="F465" s="186"/>
      <c r="G465" s="187">
        <f t="shared" si="15"/>
        <v>0</v>
      </c>
      <c r="H465" s="188"/>
      <c r="I465" s="189"/>
      <c r="J465" s="189"/>
    </row>
    <row r="466" spans="2:10" hidden="1" outlineLevel="1" x14ac:dyDescent="0.2">
      <c r="B466" s="165" t="s">
        <v>1662</v>
      </c>
      <c r="C466" s="168" t="s">
        <v>3362</v>
      </c>
      <c r="D466" s="112" t="s">
        <v>3339</v>
      </c>
      <c r="E466" s="51"/>
      <c r="F466" s="51"/>
      <c r="G466" s="52">
        <f t="shared" si="15"/>
        <v>0</v>
      </c>
      <c r="H466" s="52">
        <f>SUM(G466:G466)</f>
        <v>0</v>
      </c>
      <c r="I466" s="20"/>
      <c r="J466" s="20"/>
    </row>
    <row r="467" spans="2:10" s="32" customFormat="1" x14ac:dyDescent="0.2">
      <c r="B467" s="183"/>
      <c r="C467" s="191"/>
      <c r="D467" s="145"/>
      <c r="E467" s="192"/>
      <c r="F467" s="192"/>
      <c r="G467" s="193"/>
      <c r="H467" s="194"/>
      <c r="I467" s="195"/>
      <c r="J467" s="195"/>
    </row>
    <row r="468" spans="2:10" ht="12.75" customHeight="1" x14ac:dyDescent="0.2">
      <c r="B468" s="24" t="s">
        <v>1978</v>
      </c>
      <c r="C468" s="96" t="s">
        <v>2396</v>
      </c>
      <c r="D468" s="169"/>
      <c r="E468" s="67"/>
      <c r="F468" s="142"/>
      <c r="G468" s="20"/>
      <c r="H468" s="20"/>
      <c r="I468" s="20" t="s">
        <v>3817</v>
      </c>
      <c r="J468" s="20"/>
    </row>
    <row r="469" spans="2:10" ht="12.75" customHeight="1" outlineLevel="1" x14ac:dyDescent="0.2">
      <c r="B469" s="24" t="s">
        <v>314</v>
      </c>
      <c r="C469" s="96" t="s">
        <v>3446</v>
      </c>
      <c r="D469" s="112" t="s">
        <v>3339</v>
      </c>
      <c r="E469" s="51"/>
      <c r="F469" s="51"/>
      <c r="G469" s="52">
        <f>E469*F469</f>
        <v>0</v>
      </c>
      <c r="H469" s="52">
        <f>SUM(G469:G469)</f>
        <v>0</v>
      </c>
      <c r="I469" s="20"/>
      <c r="J469" s="20"/>
    </row>
    <row r="470" spans="2:10" outlineLevel="1" x14ac:dyDescent="0.2">
      <c r="B470" s="446" t="s">
        <v>315</v>
      </c>
      <c r="C470" s="447" t="s">
        <v>2007</v>
      </c>
      <c r="D470" s="112" t="s">
        <v>1767</v>
      </c>
      <c r="E470" s="51"/>
      <c r="F470" s="51"/>
      <c r="G470" s="52">
        <f t="shared" ref="G470:G508" si="16">E470*F470</f>
        <v>0</v>
      </c>
      <c r="H470" s="52">
        <f>SUM(G470:G485)</f>
        <v>0</v>
      </c>
      <c r="I470" s="20"/>
      <c r="J470" s="20"/>
    </row>
    <row r="471" spans="2:10" outlineLevel="2" x14ac:dyDescent="0.2">
      <c r="B471" s="448" t="s">
        <v>316</v>
      </c>
      <c r="C471" s="449" t="s">
        <v>319</v>
      </c>
      <c r="D471" s="112" t="s">
        <v>1767</v>
      </c>
      <c r="E471" s="51"/>
      <c r="F471" s="51"/>
      <c r="G471" s="52">
        <f t="shared" si="16"/>
        <v>0</v>
      </c>
      <c r="H471" s="52"/>
      <c r="I471" s="20"/>
      <c r="J471" s="20"/>
    </row>
    <row r="472" spans="2:10" outlineLevel="3" x14ac:dyDescent="0.2">
      <c r="B472" s="450" t="s">
        <v>317</v>
      </c>
      <c r="C472" s="449" t="s">
        <v>319</v>
      </c>
      <c r="D472" s="112" t="s">
        <v>1767</v>
      </c>
      <c r="E472" s="51"/>
      <c r="F472" s="51"/>
      <c r="G472" s="52">
        <f t="shared" si="16"/>
        <v>0</v>
      </c>
      <c r="H472" s="52"/>
      <c r="I472" s="20"/>
      <c r="J472" s="20"/>
    </row>
    <row r="473" spans="2:10" outlineLevel="3" x14ac:dyDescent="0.2">
      <c r="B473" s="450" t="s">
        <v>318</v>
      </c>
      <c r="C473" s="449" t="s">
        <v>3362</v>
      </c>
      <c r="D473" s="112" t="s">
        <v>3339</v>
      </c>
      <c r="E473" s="51"/>
      <c r="F473" s="51"/>
      <c r="G473" s="52">
        <f t="shared" si="16"/>
        <v>0</v>
      </c>
      <c r="H473" s="52"/>
      <c r="I473" s="20"/>
      <c r="J473" s="20"/>
    </row>
    <row r="474" spans="2:10" outlineLevel="2" x14ac:dyDescent="0.2">
      <c r="B474" s="448" t="s">
        <v>320</v>
      </c>
      <c r="C474" s="449" t="s">
        <v>321</v>
      </c>
      <c r="D474" s="112" t="s">
        <v>1685</v>
      </c>
      <c r="E474" s="51"/>
      <c r="F474" s="51"/>
      <c r="G474" s="52">
        <f t="shared" si="16"/>
        <v>0</v>
      </c>
      <c r="H474" s="52"/>
      <c r="I474" s="20"/>
      <c r="J474" s="20"/>
    </row>
    <row r="475" spans="2:10" outlineLevel="3" x14ac:dyDescent="0.2">
      <c r="B475" s="450" t="s">
        <v>322</v>
      </c>
      <c r="C475" s="449" t="s">
        <v>326</v>
      </c>
      <c r="D475" s="112" t="s">
        <v>1685</v>
      </c>
      <c r="E475" s="51"/>
      <c r="F475" s="51"/>
      <c r="G475" s="52">
        <f t="shared" si="16"/>
        <v>0</v>
      </c>
      <c r="H475" s="52"/>
      <c r="I475" s="20"/>
      <c r="J475" s="20"/>
    </row>
    <row r="476" spans="2:10" outlineLevel="3" x14ac:dyDescent="0.2">
      <c r="B476" s="450" t="s">
        <v>323</v>
      </c>
      <c r="C476" s="449" t="s">
        <v>327</v>
      </c>
      <c r="D476" s="112" t="s">
        <v>1685</v>
      </c>
      <c r="E476" s="51"/>
      <c r="F476" s="51"/>
      <c r="G476" s="52">
        <f t="shared" si="16"/>
        <v>0</v>
      </c>
      <c r="H476" s="52"/>
      <c r="I476" s="20"/>
      <c r="J476" s="20"/>
    </row>
    <row r="477" spans="2:10" ht="12.75" customHeight="1" outlineLevel="3" x14ac:dyDescent="0.2">
      <c r="B477" s="450" t="s">
        <v>324</v>
      </c>
      <c r="C477" s="449" t="s">
        <v>328</v>
      </c>
      <c r="D477" s="112" t="s">
        <v>1767</v>
      </c>
      <c r="E477" s="51"/>
      <c r="F477" s="51"/>
      <c r="G477" s="52">
        <f t="shared" si="16"/>
        <v>0</v>
      </c>
      <c r="H477" s="52"/>
      <c r="I477" s="20"/>
      <c r="J477" s="20"/>
    </row>
    <row r="478" spans="2:10" outlineLevel="3" x14ac:dyDescent="0.2">
      <c r="B478" s="450" t="s">
        <v>325</v>
      </c>
      <c r="C478" s="451" t="s">
        <v>3362</v>
      </c>
      <c r="D478" s="112" t="s">
        <v>3339</v>
      </c>
      <c r="E478" s="51"/>
      <c r="F478" s="51"/>
      <c r="G478" s="52">
        <f t="shared" si="16"/>
        <v>0</v>
      </c>
      <c r="H478" s="52"/>
      <c r="I478" s="20"/>
      <c r="J478" s="20"/>
    </row>
    <row r="479" spans="2:10" ht="25.5" customHeight="1" outlineLevel="2" x14ac:dyDescent="0.2">
      <c r="B479" s="452" t="s">
        <v>329</v>
      </c>
      <c r="C479" s="449" t="s">
        <v>330</v>
      </c>
      <c r="D479" s="112" t="s">
        <v>1767</v>
      </c>
      <c r="E479" s="51"/>
      <c r="F479" s="51"/>
      <c r="G479" s="52">
        <f t="shared" si="16"/>
        <v>0</v>
      </c>
      <c r="H479" s="52"/>
      <c r="I479" s="20"/>
      <c r="J479" s="20"/>
    </row>
    <row r="480" spans="2:10" ht="25.5" customHeight="1" outlineLevel="2" x14ac:dyDescent="0.2">
      <c r="B480" s="452" t="s">
        <v>331</v>
      </c>
      <c r="C480" s="449" t="s">
        <v>337</v>
      </c>
      <c r="D480" s="112" t="s">
        <v>1767</v>
      </c>
      <c r="E480" s="152"/>
      <c r="F480" s="152"/>
      <c r="G480" s="52">
        <f t="shared" si="16"/>
        <v>0</v>
      </c>
      <c r="H480" s="52"/>
      <c r="I480" s="27"/>
      <c r="J480" s="20"/>
    </row>
    <row r="481" spans="2:10" ht="27" outlineLevel="2" x14ac:dyDescent="0.2">
      <c r="B481" s="452" t="s">
        <v>332</v>
      </c>
      <c r="C481" s="449" t="s">
        <v>338</v>
      </c>
      <c r="D481" s="112" t="s">
        <v>1767</v>
      </c>
      <c r="E481" s="152"/>
      <c r="F481" s="152"/>
      <c r="G481" s="52">
        <f t="shared" si="16"/>
        <v>0</v>
      </c>
      <c r="H481" s="52"/>
      <c r="I481" s="27"/>
      <c r="J481" s="20"/>
    </row>
    <row r="482" spans="2:10" outlineLevel="2" x14ac:dyDescent="0.2">
      <c r="B482" s="448" t="s">
        <v>333</v>
      </c>
      <c r="C482" s="449" t="s">
        <v>339</v>
      </c>
      <c r="D482" s="112" t="s">
        <v>1685</v>
      </c>
      <c r="E482" s="152"/>
      <c r="F482" s="152"/>
      <c r="G482" s="52">
        <f t="shared" si="16"/>
        <v>0</v>
      </c>
      <c r="H482" s="52"/>
      <c r="I482" s="27"/>
      <c r="J482" s="20"/>
    </row>
    <row r="483" spans="2:10" outlineLevel="2" x14ac:dyDescent="0.2">
      <c r="B483" s="448" t="s">
        <v>334</v>
      </c>
      <c r="C483" s="449" t="s">
        <v>340</v>
      </c>
      <c r="D483" s="112" t="s">
        <v>1767</v>
      </c>
      <c r="E483" s="152"/>
      <c r="F483" s="152"/>
      <c r="G483" s="52">
        <f t="shared" si="16"/>
        <v>0</v>
      </c>
      <c r="H483" s="52"/>
      <c r="I483" s="27"/>
      <c r="J483" s="20"/>
    </row>
    <row r="484" spans="2:10" outlineLevel="2" x14ac:dyDescent="0.2">
      <c r="B484" s="448" t="s">
        <v>335</v>
      </c>
      <c r="C484" s="451" t="s">
        <v>3341</v>
      </c>
      <c r="D484" s="112" t="s">
        <v>3339</v>
      </c>
      <c r="E484" s="152"/>
      <c r="F484" s="152"/>
      <c r="G484" s="52">
        <f t="shared" si="16"/>
        <v>0</v>
      </c>
      <c r="H484" s="52"/>
      <c r="I484" s="27"/>
      <c r="J484" s="20"/>
    </row>
    <row r="485" spans="2:10" outlineLevel="2" x14ac:dyDescent="0.2">
      <c r="B485" s="448" t="s">
        <v>336</v>
      </c>
      <c r="C485" s="451" t="s">
        <v>3362</v>
      </c>
      <c r="D485" s="112" t="s">
        <v>3339</v>
      </c>
      <c r="E485" s="152"/>
      <c r="F485" s="152"/>
      <c r="G485" s="52">
        <f t="shared" si="16"/>
        <v>0</v>
      </c>
      <c r="H485" s="52"/>
      <c r="I485" s="27"/>
      <c r="J485" s="20"/>
    </row>
    <row r="486" spans="2:10" ht="12.75" customHeight="1" outlineLevel="1" x14ac:dyDescent="0.2">
      <c r="B486" s="453" t="s">
        <v>341</v>
      </c>
      <c r="C486" s="447" t="s">
        <v>2009</v>
      </c>
      <c r="D486" s="112" t="s">
        <v>1685</v>
      </c>
      <c r="E486" s="51"/>
      <c r="F486" s="51"/>
      <c r="G486" s="52">
        <f t="shared" si="16"/>
        <v>0</v>
      </c>
      <c r="H486" s="52">
        <f>SUM(G486:G499)</f>
        <v>0</v>
      </c>
      <c r="I486" s="20"/>
      <c r="J486" s="20"/>
    </row>
    <row r="487" spans="2:10" outlineLevel="2" x14ac:dyDescent="0.2">
      <c r="B487" s="448" t="s">
        <v>343</v>
      </c>
      <c r="C487" s="449" t="s">
        <v>356</v>
      </c>
      <c r="D487" s="112" t="s">
        <v>1685</v>
      </c>
      <c r="E487" s="51"/>
      <c r="F487" s="51"/>
      <c r="G487" s="52">
        <f t="shared" si="16"/>
        <v>0</v>
      </c>
      <c r="H487" s="52"/>
      <c r="I487" s="20"/>
      <c r="J487" s="20"/>
    </row>
    <row r="488" spans="2:10" outlineLevel="3" x14ac:dyDescent="0.2">
      <c r="B488" s="450" t="s">
        <v>344</v>
      </c>
      <c r="C488" s="449" t="s">
        <v>356</v>
      </c>
      <c r="D488" s="112" t="s">
        <v>1685</v>
      </c>
      <c r="E488" s="51"/>
      <c r="F488" s="51"/>
      <c r="G488" s="52">
        <f t="shared" si="16"/>
        <v>0</v>
      </c>
      <c r="H488" s="52"/>
      <c r="I488" s="20"/>
      <c r="J488" s="20"/>
    </row>
    <row r="489" spans="2:10" outlineLevel="3" x14ac:dyDescent="0.2">
      <c r="B489" s="454" t="s">
        <v>354</v>
      </c>
      <c r="C489" s="449" t="s">
        <v>357</v>
      </c>
      <c r="D489" s="112" t="s">
        <v>1685</v>
      </c>
      <c r="E489" s="51"/>
      <c r="F489" s="51"/>
      <c r="G489" s="52">
        <f t="shared" si="16"/>
        <v>0</v>
      </c>
      <c r="H489" s="52"/>
      <c r="I489" s="20"/>
      <c r="J489" s="20"/>
    </row>
    <row r="490" spans="2:10" outlineLevel="3" x14ac:dyDescent="0.2">
      <c r="B490" s="450" t="s">
        <v>355</v>
      </c>
      <c r="C490" s="449" t="s">
        <v>358</v>
      </c>
      <c r="D490" s="112" t="s">
        <v>1685</v>
      </c>
      <c r="E490" s="51"/>
      <c r="F490" s="51"/>
      <c r="G490" s="52">
        <f t="shared" si="16"/>
        <v>0</v>
      </c>
      <c r="H490" s="52"/>
      <c r="I490" s="20"/>
      <c r="J490" s="20"/>
    </row>
    <row r="491" spans="2:10" outlineLevel="3" x14ac:dyDescent="0.2">
      <c r="B491" s="450" t="s">
        <v>345</v>
      </c>
      <c r="C491" s="449" t="s">
        <v>3362</v>
      </c>
      <c r="D491" s="112" t="s">
        <v>3339</v>
      </c>
      <c r="E491" s="51"/>
      <c r="F491" s="51"/>
      <c r="G491" s="52">
        <f t="shared" si="16"/>
        <v>0</v>
      </c>
      <c r="H491" s="52"/>
      <c r="I491" s="20"/>
      <c r="J491" s="20"/>
    </row>
    <row r="492" spans="2:10" outlineLevel="2" x14ac:dyDescent="0.2">
      <c r="B492" s="448" t="s">
        <v>346</v>
      </c>
      <c r="C492" s="449" t="s">
        <v>1762</v>
      </c>
      <c r="D492" s="112" t="s">
        <v>1767</v>
      </c>
      <c r="E492" s="51"/>
      <c r="F492" s="51"/>
      <c r="G492" s="52">
        <f t="shared" si="16"/>
        <v>0</v>
      </c>
      <c r="H492" s="52"/>
      <c r="I492" s="20"/>
      <c r="J492" s="20"/>
    </row>
    <row r="493" spans="2:10" ht="12.75" customHeight="1" outlineLevel="2" x14ac:dyDescent="0.2">
      <c r="B493" s="448" t="s">
        <v>347</v>
      </c>
      <c r="C493" s="449" t="s">
        <v>359</v>
      </c>
      <c r="D493" s="112" t="s">
        <v>1685</v>
      </c>
      <c r="E493" s="51"/>
      <c r="F493" s="51"/>
      <c r="G493" s="52">
        <f t="shared" si="16"/>
        <v>0</v>
      </c>
      <c r="H493" s="52"/>
      <c r="I493" s="20"/>
      <c r="J493" s="20"/>
    </row>
    <row r="494" spans="2:10" outlineLevel="3" x14ac:dyDescent="0.2">
      <c r="B494" s="450" t="s">
        <v>350</v>
      </c>
      <c r="C494" s="449" t="s">
        <v>360</v>
      </c>
      <c r="D494" s="112" t="s">
        <v>1685</v>
      </c>
      <c r="E494" s="51"/>
      <c r="F494" s="51"/>
      <c r="G494" s="52">
        <f t="shared" si="16"/>
        <v>0</v>
      </c>
      <c r="H494" s="52"/>
      <c r="I494" s="20"/>
      <c r="J494" s="20"/>
    </row>
    <row r="495" spans="2:10" outlineLevel="3" x14ac:dyDescent="0.2">
      <c r="B495" s="450" t="s">
        <v>351</v>
      </c>
      <c r="C495" s="449" t="s">
        <v>361</v>
      </c>
      <c r="D495" s="112" t="s">
        <v>1685</v>
      </c>
      <c r="E495" s="51"/>
      <c r="F495" s="51"/>
      <c r="G495" s="52">
        <f t="shared" si="16"/>
        <v>0</v>
      </c>
      <c r="H495" s="52"/>
      <c r="I495" s="20"/>
      <c r="J495" s="20"/>
    </row>
    <row r="496" spans="2:10" ht="12.75" customHeight="1" outlineLevel="3" x14ac:dyDescent="0.2">
      <c r="B496" s="450" t="s">
        <v>352</v>
      </c>
      <c r="C496" s="449" t="s">
        <v>362</v>
      </c>
      <c r="D496" s="112" t="s">
        <v>1685</v>
      </c>
      <c r="E496" s="51"/>
      <c r="F496" s="51"/>
      <c r="G496" s="52">
        <f t="shared" si="16"/>
        <v>0</v>
      </c>
      <c r="H496" s="52"/>
      <c r="I496" s="20"/>
      <c r="J496" s="20"/>
    </row>
    <row r="497" spans="2:10" outlineLevel="3" x14ac:dyDescent="0.2">
      <c r="B497" s="450" t="s">
        <v>353</v>
      </c>
      <c r="C497" s="451" t="s">
        <v>3362</v>
      </c>
      <c r="D497" s="112" t="s">
        <v>3339</v>
      </c>
      <c r="E497" s="51"/>
      <c r="F497" s="51"/>
      <c r="G497" s="52">
        <f t="shared" si="16"/>
        <v>0</v>
      </c>
      <c r="H497" s="52"/>
      <c r="I497" s="20"/>
      <c r="J497" s="20"/>
    </row>
    <row r="498" spans="2:10" ht="12.75" customHeight="1" outlineLevel="2" x14ac:dyDescent="0.2">
      <c r="B498" s="448" t="s">
        <v>348</v>
      </c>
      <c r="C498" s="449" t="s">
        <v>363</v>
      </c>
      <c r="D498" s="112" t="s">
        <v>1685</v>
      </c>
      <c r="E498" s="152"/>
      <c r="F498" s="152"/>
      <c r="G498" s="52">
        <f t="shared" si="16"/>
        <v>0</v>
      </c>
      <c r="H498" s="52"/>
      <c r="I498" s="27"/>
      <c r="J498" s="20"/>
    </row>
    <row r="499" spans="2:10" outlineLevel="2" x14ac:dyDescent="0.2">
      <c r="B499" s="448" t="s">
        <v>349</v>
      </c>
      <c r="C499" s="451" t="s">
        <v>3362</v>
      </c>
      <c r="D499" s="112" t="s">
        <v>3339</v>
      </c>
      <c r="E499" s="152"/>
      <c r="F499" s="152"/>
      <c r="G499" s="52">
        <f t="shared" si="16"/>
        <v>0</v>
      </c>
      <c r="H499" s="52"/>
      <c r="I499" s="27"/>
      <c r="J499" s="20"/>
    </row>
    <row r="500" spans="2:10" ht="12.75" customHeight="1" outlineLevel="1" x14ac:dyDescent="0.2">
      <c r="B500" s="453" t="s">
        <v>364</v>
      </c>
      <c r="C500" s="447" t="s">
        <v>2008</v>
      </c>
      <c r="D500" s="112" t="s">
        <v>1685</v>
      </c>
      <c r="E500" s="51"/>
      <c r="F500" s="51"/>
      <c r="G500" s="52">
        <f t="shared" si="16"/>
        <v>0</v>
      </c>
      <c r="H500" s="52">
        <f>SUM(G500:G509)</f>
        <v>0</v>
      </c>
      <c r="I500" s="20"/>
      <c r="J500" s="20"/>
    </row>
    <row r="501" spans="2:10" outlineLevel="2" x14ac:dyDescent="0.2">
      <c r="B501" s="448" t="s">
        <v>366</v>
      </c>
      <c r="C501" s="449" t="s">
        <v>374</v>
      </c>
      <c r="D501" s="112" t="s">
        <v>1685</v>
      </c>
      <c r="E501" s="51"/>
      <c r="F501" s="51"/>
      <c r="G501" s="52">
        <f t="shared" si="16"/>
        <v>0</v>
      </c>
      <c r="H501" s="52"/>
      <c r="I501" s="20"/>
      <c r="J501" s="20"/>
    </row>
    <row r="502" spans="2:10" ht="12.75" customHeight="1" outlineLevel="2" x14ac:dyDescent="0.2">
      <c r="B502" s="448" t="s">
        <v>367</v>
      </c>
      <c r="C502" s="449" t="s">
        <v>375</v>
      </c>
      <c r="D502" s="112" t="s">
        <v>1685</v>
      </c>
      <c r="E502" s="51"/>
      <c r="F502" s="51"/>
      <c r="G502" s="52">
        <f t="shared" si="16"/>
        <v>0</v>
      </c>
      <c r="H502" s="52"/>
      <c r="I502" s="20"/>
      <c r="J502" s="20"/>
    </row>
    <row r="503" spans="2:10" ht="27" outlineLevel="3" x14ac:dyDescent="0.2">
      <c r="B503" s="454" t="s">
        <v>368</v>
      </c>
      <c r="C503" s="449" t="s">
        <v>376</v>
      </c>
      <c r="D503" s="112" t="s">
        <v>1685</v>
      </c>
      <c r="E503" s="51"/>
      <c r="F503" s="51"/>
      <c r="G503" s="52">
        <f>E503*F503</f>
        <v>0</v>
      </c>
      <c r="H503" s="52"/>
      <c r="I503" s="20"/>
      <c r="J503" s="20"/>
    </row>
    <row r="504" spans="2:10" ht="27" outlineLevel="3" x14ac:dyDescent="0.2">
      <c r="B504" s="454" t="s">
        <v>369</v>
      </c>
      <c r="C504" s="449" t="s">
        <v>377</v>
      </c>
      <c r="D504" s="112" t="s">
        <v>1685</v>
      </c>
      <c r="E504" s="51"/>
      <c r="F504" s="51"/>
      <c r="G504" s="52">
        <f>E504*F504</f>
        <v>0</v>
      </c>
      <c r="H504" s="52"/>
      <c r="I504" s="20"/>
      <c r="J504" s="20"/>
    </row>
    <row r="505" spans="2:10" outlineLevel="3" x14ac:dyDescent="0.2">
      <c r="B505" s="450" t="s">
        <v>370</v>
      </c>
      <c r="C505" s="449" t="s">
        <v>3362</v>
      </c>
      <c r="D505" s="112" t="s">
        <v>3339</v>
      </c>
      <c r="E505" s="51"/>
      <c r="F505" s="51"/>
      <c r="G505" s="52">
        <f>E505*F505</f>
        <v>0</v>
      </c>
      <c r="H505" s="52"/>
      <c r="I505" s="20"/>
      <c r="J505" s="20"/>
    </row>
    <row r="506" spans="2:10" ht="12.75" customHeight="1" outlineLevel="2" x14ac:dyDescent="0.2">
      <c r="B506" s="448" t="s">
        <v>371</v>
      </c>
      <c r="C506" s="449" t="s">
        <v>378</v>
      </c>
      <c r="D506" s="112" t="s">
        <v>1685</v>
      </c>
      <c r="E506" s="51"/>
      <c r="F506" s="51"/>
      <c r="G506" s="52">
        <f t="shared" si="16"/>
        <v>0</v>
      </c>
      <c r="H506" s="52"/>
      <c r="I506" s="20"/>
      <c r="J506" s="20"/>
    </row>
    <row r="507" spans="2:10" outlineLevel="2" x14ac:dyDescent="0.2">
      <c r="B507" s="448" t="s">
        <v>372</v>
      </c>
      <c r="C507" s="449" t="s">
        <v>379</v>
      </c>
      <c r="D507" s="112" t="s">
        <v>1767</v>
      </c>
      <c r="E507" s="51"/>
      <c r="F507" s="51"/>
      <c r="G507" s="52">
        <f t="shared" si="16"/>
        <v>0</v>
      </c>
      <c r="H507" s="52"/>
      <c r="I507" s="20"/>
      <c r="J507" s="20"/>
    </row>
    <row r="508" spans="2:10" ht="12.75" customHeight="1" outlineLevel="2" x14ac:dyDescent="0.2">
      <c r="B508" s="448" t="s">
        <v>373</v>
      </c>
      <c r="C508" s="449" t="s">
        <v>380</v>
      </c>
      <c r="D508" s="112" t="s">
        <v>1767</v>
      </c>
      <c r="E508" s="152"/>
      <c r="F508" s="152"/>
      <c r="G508" s="52">
        <f t="shared" si="16"/>
        <v>0</v>
      </c>
      <c r="H508" s="52"/>
      <c r="I508" s="27"/>
      <c r="J508" s="20"/>
    </row>
    <row r="509" spans="2:10" outlineLevel="2" x14ac:dyDescent="0.2">
      <c r="B509" s="448" t="s">
        <v>390</v>
      </c>
      <c r="C509" s="451" t="s">
        <v>3362</v>
      </c>
      <c r="D509" s="112" t="s">
        <v>3339</v>
      </c>
      <c r="E509" s="152"/>
      <c r="F509" s="152"/>
      <c r="G509" s="52">
        <f>E509*F509</f>
        <v>0</v>
      </c>
      <c r="H509" s="52"/>
      <c r="I509" s="27"/>
      <c r="J509" s="20"/>
    </row>
    <row r="510" spans="2:10" outlineLevel="1" x14ac:dyDescent="0.2">
      <c r="B510" s="165" t="s">
        <v>1030</v>
      </c>
      <c r="C510" s="168" t="s">
        <v>2376</v>
      </c>
      <c r="D510" s="112" t="s">
        <v>1685</v>
      </c>
      <c r="E510" s="51"/>
      <c r="F510" s="51"/>
      <c r="G510" s="52">
        <f t="shared" ref="G510:G520" si="17">E510*F510</f>
        <v>0</v>
      </c>
      <c r="H510" s="52">
        <f>SUM(G510:G519)</f>
        <v>0</v>
      </c>
      <c r="I510" s="20"/>
      <c r="J510" s="20"/>
    </row>
    <row r="511" spans="2:10" outlineLevel="2" x14ac:dyDescent="0.2">
      <c r="B511" s="455" t="s">
        <v>1033</v>
      </c>
      <c r="C511" s="456" t="s">
        <v>1031</v>
      </c>
      <c r="D511" s="112"/>
      <c r="E511" s="51"/>
      <c r="F511" s="51"/>
      <c r="G511" s="52">
        <f t="shared" si="17"/>
        <v>0</v>
      </c>
      <c r="H511" s="52"/>
      <c r="I511" s="20"/>
      <c r="J511" s="20"/>
    </row>
    <row r="512" spans="2:10" outlineLevel="3" x14ac:dyDescent="0.2">
      <c r="B512" s="457" t="s">
        <v>1032</v>
      </c>
      <c r="C512" s="456" t="s">
        <v>1036</v>
      </c>
      <c r="D512" s="112"/>
      <c r="E512" s="51"/>
      <c r="F512" s="51"/>
      <c r="G512" s="52">
        <f t="shared" si="17"/>
        <v>0</v>
      </c>
      <c r="H512" s="52"/>
      <c r="I512" s="20"/>
      <c r="J512" s="20"/>
    </row>
    <row r="513" spans="2:10" ht="12.75" customHeight="1" outlineLevel="3" x14ac:dyDescent="0.2">
      <c r="B513" s="457" t="s">
        <v>1034</v>
      </c>
      <c r="C513" s="456" t="s">
        <v>2366</v>
      </c>
      <c r="D513" s="112"/>
      <c r="E513" s="51"/>
      <c r="F513" s="51"/>
      <c r="G513" s="52">
        <f t="shared" si="17"/>
        <v>0</v>
      </c>
      <c r="H513" s="52"/>
      <c r="I513" s="20"/>
      <c r="J513" s="20"/>
    </row>
    <row r="514" spans="2:10" outlineLevel="3" x14ac:dyDescent="0.2">
      <c r="B514" s="457" t="s">
        <v>1035</v>
      </c>
      <c r="C514" s="456" t="s">
        <v>3362</v>
      </c>
      <c r="D514" s="112"/>
      <c r="E514" s="51"/>
      <c r="F514" s="51"/>
      <c r="G514" s="52">
        <f t="shared" si="17"/>
        <v>0</v>
      </c>
      <c r="H514" s="52"/>
      <c r="I514" s="20"/>
      <c r="J514" s="20"/>
    </row>
    <row r="515" spans="2:10" outlineLevel="2" x14ac:dyDescent="0.2">
      <c r="B515" s="455" t="s">
        <v>2367</v>
      </c>
      <c r="C515" s="456" t="s">
        <v>2368</v>
      </c>
      <c r="D515" s="112"/>
      <c r="E515" s="51"/>
      <c r="F515" s="51"/>
      <c r="G515" s="52">
        <f t="shared" si="17"/>
        <v>0</v>
      </c>
      <c r="H515" s="52"/>
      <c r="I515" s="20"/>
      <c r="J515" s="20"/>
    </row>
    <row r="516" spans="2:10" outlineLevel="2" x14ac:dyDescent="0.2">
      <c r="B516" s="455" t="s">
        <v>2369</v>
      </c>
      <c r="C516" s="456" t="s">
        <v>2375</v>
      </c>
      <c r="D516" s="112"/>
      <c r="E516" s="51"/>
      <c r="F516" s="51"/>
      <c r="G516" s="52">
        <f t="shared" si="17"/>
        <v>0</v>
      </c>
      <c r="H516" s="52"/>
      <c r="I516" s="20"/>
      <c r="J516" s="20"/>
    </row>
    <row r="517" spans="2:10" outlineLevel="2" x14ac:dyDescent="0.2">
      <c r="B517" s="455" t="s">
        <v>2370</v>
      </c>
      <c r="C517" s="456" t="s">
        <v>2374</v>
      </c>
      <c r="D517" s="112"/>
      <c r="E517" s="51"/>
      <c r="F517" s="51"/>
      <c r="G517" s="52">
        <f t="shared" si="17"/>
        <v>0</v>
      </c>
      <c r="H517" s="52"/>
      <c r="I517" s="20"/>
      <c r="J517" s="20"/>
    </row>
    <row r="518" spans="2:10" ht="27" outlineLevel="2" x14ac:dyDescent="0.2">
      <c r="B518" s="458" t="s">
        <v>2371</v>
      </c>
      <c r="C518" s="459" t="s">
        <v>2373</v>
      </c>
      <c r="D518" s="112"/>
      <c r="E518" s="51"/>
      <c r="F518" s="51"/>
      <c r="G518" s="52">
        <f t="shared" si="17"/>
        <v>0</v>
      </c>
      <c r="H518" s="52"/>
      <c r="I518" s="20"/>
      <c r="J518" s="20"/>
    </row>
    <row r="519" spans="2:10" outlineLevel="2" x14ac:dyDescent="0.2">
      <c r="B519" s="455" t="s">
        <v>2372</v>
      </c>
      <c r="C519" s="456" t="s">
        <v>3362</v>
      </c>
      <c r="D519" s="112"/>
      <c r="E519" s="51"/>
      <c r="F519" s="51"/>
      <c r="G519" s="52">
        <f t="shared" si="17"/>
        <v>0</v>
      </c>
      <c r="H519" s="52"/>
      <c r="I519" s="20"/>
      <c r="J519" s="20"/>
    </row>
    <row r="520" spans="2:10" outlineLevel="1" x14ac:dyDescent="0.2">
      <c r="B520" s="165" t="s">
        <v>3813</v>
      </c>
      <c r="C520" s="168" t="s">
        <v>3362</v>
      </c>
      <c r="D520" s="112" t="s">
        <v>3339</v>
      </c>
      <c r="E520" s="51"/>
      <c r="F520" s="51"/>
      <c r="G520" s="52">
        <f t="shared" si="17"/>
        <v>0</v>
      </c>
      <c r="H520" s="52">
        <f>SUM(G520:G520)</f>
        <v>0</v>
      </c>
      <c r="I520" s="20"/>
      <c r="J520" s="20"/>
    </row>
    <row r="521" spans="2:10" s="32" customFormat="1" x14ac:dyDescent="0.2">
      <c r="B521" s="183"/>
      <c r="C521" s="191"/>
      <c r="D521" s="145"/>
      <c r="E521" s="192"/>
      <c r="F521" s="192"/>
      <c r="G521" s="193"/>
      <c r="H521" s="194"/>
      <c r="I521" s="195"/>
      <c r="J521" s="195"/>
    </row>
    <row r="522" spans="2:10" ht="12.75" customHeight="1" x14ac:dyDescent="0.2">
      <c r="B522" s="24" t="s">
        <v>1979</v>
      </c>
      <c r="C522" s="96" t="s">
        <v>3816</v>
      </c>
      <c r="D522" s="169"/>
      <c r="E522" s="67"/>
      <c r="F522" s="142"/>
      <c r="G522" s="20"/>
      <c r="H522" s="20"/>
      <c r="I522" s="20" t="s">
        <v>2397</v>
      </c>
      <c r="J522" s="20"/>
    </row>
    <row r="523" spans="2:10" x14ac:dyDescent="0.2">
      <c r="B523" s="183"/>
      <c r="C523" s="184"/>
      <c r="D523" s="145"/>
      <c r="E523" s="146"/>
      <c r="F523" s="146"/>
      <c r="G523" s="103"/>
      <c r="H523" s="103"/>
      <c r="I523" s="46"/>
      <c r="J523" s="46"/>
    </row>
    <row r="524" spans="2:10" ht="12.75" customHeight="1" x14ac:dyDescent="0.2">
      <c r="B524" s="24" t="s">
        <v>1980</v>
      </c>
      <c r="C524" s="96" t="s">
        <v>2379</v>
      </c>
      <c r="D524" s="169"/>
      <c r="E524" s="67"/>
      <c r="F524" s="142"/>
      <c r="G524" s="20"/>
      <c r="H524" s="20"/>
      <c r="I524" s="20"/>
      <c r="J524" s="20"/>
    </row>
    <row r="525" spans="2:10" ht="12.75" customHeight="1" collapsed="1" x14ac:dyDescent="0.2">
      <c r="B525" s="419" t="s">
        <v>2378</v>
      </c>
      <c r="C525" s="509" t="s">
        <v>2388</v>
      </c>
      <c r="D525" s="420" t="s">
        <v>2872</v>
      </c>
      <c r="E525" s="421"/>
      <c r="F525" s="422"/>
      <c r="G525" s="423">
        <f>E525*F525</f>
        <v>0</v>
      </c>
      <c r="H525" s="424">
        <f>SUM(G525:G529)</f>
        <v>0</v>
      </c>
      <c r="I525" s="20"/>
      <c r="J525" s="20"/>
    </row>
    <row r="526" spans="2:10" ht="12.75" hidden="1" customHeight="1" outlineLevel="1" x14ac:dyDescent="0.2">
      <c r="B526" s="419" t="s">
        <v>2380</v>
      </c>
      <c r="C526" s="509" t="s">
        <v>2389</v>
      </c>
      <c r="D526" s="420" t="s">
        <v>2872</v>
      </c>
      <c r="E526" s="421"/>
      <c r="F526" s="422"/>
      <c r="G526" s="423">
        <f>E526*F526</f>
        <v>0</v>
      </c>
      <c r="H526" s="424"/>
      <c r="I526" s="20"/>
      <c r="J526" s="20"/>
    </row>
    <row r="527" spans="2:10" ht="12.75" hidden="1" customHeight="1" outlineLevel="1" x14ac:dyDescent="0.2">
      <c r="B527" s="419" t="s">
        <v>570</v>
      </c>
      <c r="C527" s="509" t="s">
        <v>2390</v>
      </c>
      <c r="D527" s="420" t="s">
        <v>2872</v>
      </c>
      <c r="E527" s="421"/>
      <c r="F527" s="422"/>
      <c r="G527" s="423">
        <f>E527*F527</f>
        <v>0</v>
      </c>
      <c r="H527" s="424"/>
      <c r="I527" s="20"/>
      <c r="J527" s="20"/>
    </row>
    <row r="528" spans="2:10" ht="12.75" hidden="1" customHeight="1" outlineLevel="1" x14ac:dyDescent="0.2">
      <c r="B528" s="419" t="s">
        <v>2381</v>
      </c>
      <c r="C528" s="509" t="s">
        <v>2391</v>
      </c>
      <c r="D528" s="420" t="s">
        <v>2872</v>
      </c>
      <c r="E528" s="421"/>
      <c r="F528" s="422"/>
      <c r="G528" s="423">
        <f>E528*F528</f>
        <v>0</v>
      </c>
      <c r="H528" s="424"/>
      <c r="I528" s="20"/>
      <c r="J528" s="20"/>
    </row>
    <row r="529" spans="2:10" ht="12.75" hidden="1" customHeight="1" outlineLevel="1" x14ac:dyDescent="0.2">
      <c r="B529" s="419" t="s">
        <v>2382</v>
      </c>
      <c r="C529" s="509" t="s">
        <v>2392</v>
      </c>
      <c r="D529" s="420" t="s">
        <v>2872</v>
      </c>
      <c r="E529" s="421"/>
      <c r="F529" s="422"/>
      <c r="G529" s="423">
        <f>E529*F529</f>
        <v>0</v>
      </c>
      <c r="H529" s="424"/>
      <c r="I529" s="20"/>
      <c r="J529" s="20"/>
    </row>
    <row r="530" spans="2:10" x14ac:dyDescent="0.2">
      <c r="B530" s="418"/>
      <c r="C530" s="205"/>
      <c r="D530" s="145"/>
      <c r="E530" s="146"/>
      <c r="F530" s="146"/>
      <c r="G530" s="103"/>
      <c r="H530" s="103"/>
      <c r="I530" s="46"/>
      <c r="J530" s="46"/>
    </row>
    <row r="531" spans="2:10" ht="12.75" customHeight="1" x14ac:dyDescent="0.2">
      <c r="B531" s="24" t="s">
        <v>2393</v>
      </c>
      <c r="C531" s="96" t="s">
        <v>1258</v>
      </c>
      <c r="D531" s="169"/>
      <c r="E531" s="67"/>
      <c r="F531" s="142"/>
      <c r="G531" s="20"/>
      <c r="H531" s="20"/>
      <c r="I531" s="20" t="s">
        <v>2401</v>
      </c>
      <c r="J531" s="20"/>
    </row>
    <row r="532" spans="2:10" x14ac:dyDescent="0.2">
      <c r="B532" s="183"/>
      <c r="C532" s="184"/>
      <c r="D532" s="145"/>
      <c r="E532" s="146"/>
      <c r="F532" s="146"/>
      <c r="G532" s="103"/>
      <c r="H532" s="103"/>
      <c r="I532" s="46"/>
      <c r="J532" s="46"/>
    </row>
    <row r="533" spans="2:10" ht="25.5" customHeight="1" collapsed="1" x14ac:dyDescent="0.2">
      <c r="B533" s="206" t="s">
        <v>2394</v>
      </c>
      <c r="C533" s="207" t="s">
        <v>580</v>
      </c>
      <c r="D533" s="169"/>
      <c r="E533" s="67"/>
      <c r="F533" s="142"/>
      <c r="G533" s="20"/>
      <c r="H533" s="20"/>
      <c r="I533" s="548" t="s">
        <v>462</v>
      </c>
      <c r="J533" s="549"/>
    </row>
    <row r="534" spans="2:10" hidden="1" outlineLevel="1" x14ac:dyDescent="0.2">
      <c r="B534" s="165" t="s">
        <v>1259</v>
      </c>
      <c r="C534" s="168" t="s">
        <v>3446</v>
      </c>
      <c r="D534" s="112" t="s">
        <v>3339</v>
      </c>
      <c r="E534" s="51"/>
      <c r="F534" s="51"/>
      <c r="G534" s="52">
        <f t="shared" ref="G534:G539" si="18">E534*F534</f>
        <v>0</v>
      </c>
      <c r="H534" s="52">
        <f t="shared" ref="H534:H539" si="19">SUM(G534:G534)</f>
        <v>0</v>
      </c>
      <c r="I534" s="208"/>
      <c r="J534" s="209"/>
    </row>
    <row r="535" spans="2:10" hidden="1" outlineLevel="1" x14ac:dyDescent="0.2">
      <c r="B535" s="165" t="s">
        <v>2403</v>
      </c>
      <c r="C535" s="168" t="s">
        <v>1261</v>
      </c>
      <c r="D535" s="112" t="s">
        <v>3339</v>
      </c>
      <c r="E535" s="51"/>
      <c r="F535" s="51"/>
      <c r="G535" s="52">
        <f t="shared" si="18"/>
        <v>0</v>
      </c>
      <c r="H535" s="52">
        <f t="shared" si="19"/>
        <v>0</v>
      </c>
      <c r="I535" s="208"/>
      <c r="J535" s="209"/>
    </row>
    <row r="536" spans="2:10" hidden="1" outlineLevel="1" x14ac:dyDescent="0.2">
      <c r="B536" s="126" t="s">
        <v>1263</v>
      </c>
      <c r="C536" s="127" t="s">
        <v>1265</v>
      </c>
      <c r="D536" s="112" t="s">
        <v>3339</v>
      </c>
      <c r="E536" s="51"/>
      <c r="F536" s="51"/>
      <c r="G536" s="52">
        <f t="shared" si="18"/>
        <v>0</v>
      </c>
      <c r="H536" s="52">
        <f t="shared" si="19"/>
        <v>0</v>
      </c>
      <c r="I536" s="210"/>
      <c r="J536" s="209"/>
    </row>
    <row r="537" spans="2:10" hidden="1" outlineLevel="1" x14ac:dyDescent="0.2">
      <c r="B537" s="165" t="s">
        <v>1264</v>
      </c>
      <c r="C537" s="168" t="s">
        <v>1266</v>
      </c>
      <c r="D537" s="112" t="s">
        <v>3339</v>
      </c>
      <c r="E537" s="51"/>
      <c r="F537" s="51"/>
      <c r="G537" s="52">
        <f t="shared" si="18"/>
        <v>0</v>
      </c>
      <c r="H537" s="52">
        <f t="shared" si="19"/>
        <v>0</v>
      </c>
      <c r="I537" s="20"/>
      <c r="J537" s="20"/>
    </row>
    <row r="538" spans="2:10" hidden="1" outlineLevel="1" x14ac:dyDescent="0.2">
      <c r="B538" s="126" t="s">
        <v>1262</v>
      </c>
      <c r="C538" s="127" t="s">
        <v>1267</v>
      </c>
      <c r="D538" s="112" t="s">
        <v>3339</v>
      </c>
      <c r="E538" s="51"/>
      <c r="F538" s="51"/>
      <c r="G538" s="52">
        <f t="shared" si="18"/>
        <v>0</v>
      </c>
      <c r="H538" s="52">
        <f t="shared" si="19"/>
        <v>0</v>
      </c>
      <c r="I538" s="20"/>
      <c r="J538" s="20"/>
    </row>
    <row r="539" spans="2:10" hidden="1" outlineLevel="1" x14ac:dyDescent="0.2">
      <c r="B539" s="126" t="s">
        <v>1260</v>
      </c>
      <c r="C539" s="168" t="s">
        <v>3362</v>
      </c>
      <c r="D539" s="112" t="s">
        <v>3339</v>
      </c>
      <c r="E539" s="51"/>
      <c r="F539" s="51"/>
      <c r="G539" s="52">
        <f t="shared" si="18"/>
        <v>0</v>
      </c>
      <c r="H539" s="52">
        <f t="shared" si="19"/>
        <v>0</v>
      </c>
      <c r="I539" s="20"/>
      <c r="J539" s="20"/>
    </row>
    <row r="540" spans="2:10" x14ac:dyDescent="0.2">
      <c r="B540" s="65"/>
      <c r="C540" s="66"/>
      <c r="D540" s="141"/>
      <c r="E540" s="67"/>
      <c r="F540" s="142"/>
      <c r="G540" s="20"/>
      <c r="H540" s="20"/>
      <c r="I540" s="20"/>
      <c r="J540" s="20"/>
    </row>
    <row r="541" spans="2:10" ht="15" customHeight="1" thickBot="1" x14ac:dyDescent="0.25">
      <c r="B541" s="211" t="s">
        <v>1965</v>
      </c>
      <c r="C541" s="212" t="s">
        <v>1971</v>
      </c>
      <c r="D541" s="213"/>
      <c r="E541" s="214"/>
      <c r="F541" s="215"/>
      <c r="G541" s="138"/>
      <c r="H541" s="138"/>
      <c r="I541" s="138">
        <f>SUM(H5:H539)</f>
        <v>0</v>
      </c>
      <c r="J541" s="138"/>
    </row>
    <row r="542" spans="2:10" x14ac:dyDescent="0.2">
      <c r="I542" s="2"/>
    </row>
    <row r="543" spans="2:10" x14ac:dyDescent="0.2">
      <c r="I543" s="2"/>
      <c r="J543" s="2"/>
    </row>
    <row r="544" spans="2:10" x14ac:dyDescent="0.2">
      <c r="I544" s="2"/>
      <c r="J544" s="2"/>
    </row>
    <row r="545" spans="9:10" x14ac:dyDescent="0.2">
      <c r="I545" s="2"/>
      <c r="J545" s="2"/>
    </row>
    <row r="546" spans="9:10" x14ac:dyDescent="0.2">
      <c r="I546" s="2"/>
      <c r="J546" s="2"/>
    </row>
    <row r="547" spans="9:10" x14ac:dyDescent="0.2">
      <c r="I547" s="2"/>
      <c r="J547" s="2"/>
    </row>
    <row r="548" spans="9:10" x14ac:dyDescent="0.2">
      <c r="I548" s="2"/>
      <c r="J548" s="2"/>
    </row>
    <row r="549" spans="9:10" x14ac:dyDescent="0.2">
      <c r="I549" s="2"/>
      <c r="J549" s="2"/>
    </row>
    <row r="550" spans="9:10" x14ac:dyDescent="0.2">
      <c r="I550" s="2"/>
      <c r="J550" s="2"/>
    </row>
    <row r="551" spans="9:10" x14ac:dyDescent="0.2">
      <c r="I551" s="2"/>
      <c r="J551" s="2"/>
    </row>
    <row r="552" spans="9:10" x14ac:dyDescent="0.2">
      <c r="I552" s="2"/>
      <c r="J552" s="2"/>
    </row>
    <row r="553" spans="9:10" x14ac:dyDescent="0.2">
      <c r="I553" s="2"/>
      <c r="J553" s="2"/>
    </row>
    <row r="554" spans="9:10" x14ac:dyDescent="0.2">
      <c r="I554" s="2"/>
      <c r="J554" s="2"/>
    </row>
    <row r="555" spans="9:10" x14ac:dyDescent="0.2">
      <c r="I555" s="2"/>
      <c r="J555" s="2"/>
    </row>
    <row r="556" spans="9:10" x14ac:dyDescent="0.2">
      <c r="I556" s="2"/>
      <c r="J556" s="2"/>
    </row>
    <row r="557" spans="9:10" x14ac:dyDescent="0.2">
      <c r="I557" s="2"/>
      <c r="J557" s="2"/>
    </row>
    <row r="558" spans="9:10" x14ac:dyDescent="0.2">
      <c r="I558" s="2"/>
      <c r="J558" s="2"/>
    </row>
    <row r="559" spans="9:10" x14ac:dyDescent="0.2">
      <c r="I559" s="2"/>
      <c r="J559" s="2"/>
    </row>
    <row r="560" spans="9:10" x14ac:dyDescent="0.2">
      <c r="I560" s="2"/>
      <c r="J560" s="2"/>
    </row>
    <row r="561" spans="9:10" x14ac:dyDescent="0.2">
      <c r="I561" s="2"/>
      <c r="J561" s="2"/>
    </row>
    <row r="562" spans="9:10" x14ac:dyDescent="0.2">
      <c r="I562" s="2"/>
      <c r="J562" s="2"/>
    </row>
    <row r="563" spans="9:10" x14ac:dyDescent="0.2">
      <c r="I563" s="2"/>
      <c r="J563" s="2"/>
    </row>
    <row r="564" spans="9:10" x14ac:dyDescent="0.2">
      <c r="I564" s="2"/>
      <c r="J564" s="2"/>
    </row>
    <row r="565" spans="9:10" x14ac:dyDescent="0.2">
      <c r="I565" s="2"/>
      <c r="J565" s="2"/>
    </row>
    <row r="566" spans="9:10" x14ac:dyDescent="0.2">
      <c r="I566" s="2"/>
      <c r="J566" s="2"/>
    </row>
    <row r="567" spans="9:10" x14ac:dyDescent="0.2">
      <c r="I567" s="2"/>
      <c r="J567" s="2"/>
    </row>
    <row r="568" spans="9:10" x14ac:dyDescent="0.2">
      <c r="I568" s="2"/>
      <c r="J568" s="2"/>
    </row>
    <row r="569" spans="9:10" x14ac:dyDescent="0.2">
      <c r="I569" s="2"/>
      <c r="J569" s="2"/>
    </row>
    <row r="570" spans="9:10" x14ac:dyDescent="0.2">
      <c r="I570" s="2"/>
      <c r="J570" s="2"/>
    </row>
    <row r="571" spans="9:10" x14ac:dyDescent="0.2">
      <c r="I571" s="2"/>
      <c r="J571" s="2"/>
    </row>
    <row r="572" spans="9:10" x14ac:dyDescent="0.2">
      <c r="I572" s="2"/>
      <c r="J572" s="2"/>
    </row>
    <row r="573" spans="9:10" x14ac:dyDescent="0.2">
      <c r="I573" s="2"/>
      <c r="J573" s="2"/>
    </row>
    <row r="574" spans="9:10" x14ac:dyDescent="0.2">
      <c r="I574" s="2"/>
      <c r="J574" s="2"/>
    </row>
    <row r="575" spans="9:10" x14ac:dyDescent="0.2">
      <c r="I575" s="2"/>
      <c r="J575" s="2"/>
    </row>
    <row r="576" spans="9:10" x14ac:dyDescent="0.2">
      <c r="I576" s="2"/>
      <c r="J576" s="2"/>
    </row>
    <row r="577" spans="9:10" x14ac:dyDescent="0.2">
      <c r="I577" s="2"/>
      <c r="J577" s="2"/>
    </row>
    <row r="578" spans="9:10" x14ac:dyDescent="0.2">
      <c r="I578" s="2"/>
      <c r="J578" s="2"/>
    </row>
    <row r="579" spans="9:10" x14ac:dyDescent="0.2">
      <c r="I579" s="2"/>
      <c r="J579" s="2"/>
    </row>
    <row r="580" spans="9:10" x14ac:dyDescent="0.2">
      <c r="J580" s="2"/>
    </row>
  </sheetData>
  <sheetProtection selectLockedCells="1"/>
  <mergeCells count="12">
    <mergeCell ref="I7:J7"/>
    <mergeCell ref="I93:J93"/>
    <mergeCell ref="I16:J16"/>
    <mergeCell ref="I13:J13"/>
    <mergeCell ref="I14:J14"/>
    <mergeCell ref="I15:J15"/>
    <mergeCell ref="I95:J95"/>
    <mergeCell ref="I533:J533"/>
    <mergeCell ref="I11:J11"/>
    <mergeCell ref="I12:J12"/>
    <mergeCell ref="I97:J97"/>
    <mergeCell ref="I224:J224"/>
  </mergeCells>
  <phoneticPr fontId="2" type="noConversion"/>
  <pageMargins left="1.1811023622047245" right="0.35433070866141736" top="0.9055118110236221" bottom="0.98425196850393704" header="0.39370078740157483" footer="0.51181102362204722"/>
  <pageSetup paperSize="9" scale="60" orientation="portrait" r:id="rId1"/>
  <headerFooter alignWithMargins="0">
    <oddFooter>&amp;L&amp;"Calibri"&amp;11&amp;K000000&amp;8Dette dokumentet er basert på mal STY-600500, rev. 005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1:J260"/>
  <sheetViews>
    <sheetView workbookViewId="0">
      <selection activeCell="H41" sqref="H41"/>
    </sheetView>
  </sheetViews>
  <sheetFormatPr defaultColWidth="11.42578125" defaultRowHeight="13.5" outlineLevelRow="3" x14ac:dyDescent="0.2"/>
  <cols>
    <col min="1" max="1" width="2" style="2" customWidth="1"/>
    <col min="2" max="2" width="11.140625" style="1" customWidth="1"/>
    <col min="3" max="3" width="35.7109375" style="2" customWidth="1"/>
    <col min="4" max="4" width="6.7109375" style="216" customWidth="1"/>
    <col min="5" max="5" width="8.42578125" style="3" customWidth="1"/>
    <col min="6" max="6" width="9.5703125" style="217" customWidth="1"/>
    <col min="7" max="7" width="11.42578125" style="3"/>
    <col min="8" max="8" width="12.5703125" style="3" customWidth="1"/>
    <col min="9" max="9" width="12" style="3" customWidth="1"/>
    <col min="10" max="10" width="14.85546875" style="3" customWidth="1"/>
    <col min="11" max="16384" width="11.42578125" style="2"/>
  </cols>
  <sheetData>
    <row r="1" spans="2:10" x14ac:dyDescent="0.2">
      <c r="I1" s="2"/>
    </row>
    <row r="2" spans="2:10" ht="26.25" customHeight="1" x14ac:dyDescent="0.2">
      <c r="B2" s="94" t="s">
        <v>1960</v>
      </c>
      <c r="C2" s="33" t="s">
        <v>1995</v>
      </c>
      <c r="D2" s="34" t="s">
        <v>1992</v>
      </c>
      <c r="E2" s="35" t="s">
        <v>1993</v>
      </c>
      <c r="F2" s="139" t="s">
        <v>1994</v>
      </c>
      <c r="G2" s="35" t="s">
        <v>1962</v>
      </c>
      <c r="H2" s="36" t="s">
        <v>3351</v>
      </c>
      <c r="I2" s="35" t="s">
        <v>1963</v>
      </c>
      <c r="J2" s="35" t="s">
        <v>3342</v>
      </c>
    </row>
    <row r="3" spans="2:10" x14ac:dyDescent="0.2">
      <c r="B3" s="218" t="s">
        <v>1976</v>
      </c>
      <c r="C3" s="219" t="s">
        <v>1968</v>
      </c>
      <c r="D3" s="141"/>
      <c r="E3" s="67"/>
      <c r="F3" s="142"/>
      <c r="G3" s="20"/>
      <c r="H3" s="20"/>
      <c r="I3" s="20"/>
      <c r="J3" s="41"/>
    </row>
    <row r="4" spans="2:10" x14ac:dyDescent="0.2">
      <c r="B4" s="474"/>
      <c r="C4" s="473"/>
      <c r="D4" s="141"/>
      <c r="E4" s="67"/>
      <c r="F4" s="142"/>
      <c r="G4" s="20"/>
      <c r="H4" s="20"/>
      <c r="I4" s="20"/>
      <c r="J4" s="20"/>
    </row>
    <row r="5" spans="2:10" x14ac:dyDescent="0.2">
      <c r="B5" s="218"/>
      <c r="C5" s="477" t="s">
        <v>4901</v>
      </c>
      <c r="D5" s="478" t="s">
        <v>3340</v>
      </c>
      <c r="E5" s="479"/>
      <c r="F5" s="480">
        <f>+H7+H9+H41+H57+H90+H108+H128+H219</f>
        <v>0</v>
      </c>
      <c r="G5" s="481">
        <f>E5*F5</f>
        <v>0</v>
      </c>
      <c r="H5" s="481">
        <f>+G5</f>
        <v>0</v>
      </c>
      <c r="I5" s="17"/>
      <c r="J5" s="17"/>
    </row>
    <row r="6" spans="2:10" collapsed="1" x14ac:dyDescent="0.2">
      <c r="B6" s="475"/>
      <c r="C6" s="476"/>
      <c r="D6" s="145"/>
      <c r="E6" s="146"/>
      <c r="F6" s="146"/>
      <c r="G6" s="103"/>
      <c r="H6" s="103"/>
      <c r="I6" s="46"/>
      <c r="J6" s="46"/>
    </row>
    <row r="7" spans="2:10" x14ac:dyDescent="0.2">
      <c r="B7" s="221" t="s">
        <v>2935</v>
      </c>
      <c r="C7" s="222" t="s">
        <v>3411</v>
      </c>
      <c r="D7" s="112" t="s">
        <v>3339</v>
      </c>
      <c r="E7" s="51"/>
      <c r="F7" s="51"/>
      <c r="G7" s="52">
        <f>E7*F7</f>
        <v>0</v>
      </c>
      <c r="H7" s="52">
        <f>SUM(G7:G7)</f>
        <v>0</v>
      </c>
      <c r="I7" s="20"/>
      <c r="J7" s="20"/>
    </row>
    <row r="8" spans="2:10" collapsed="1" x14ac:dyDescent="0.2">
      <c r="B8" s="223"/>
      <c r="C8" s="224"/>
      <c r="D8" s="145"/>
      <c r="E8" s="146"/>
      <c r="F8" s="146"/>
      <c r="G8" s="103"/>
      <c r="H8" s="103"/>
      <c r="I8" s="46"/>
      <c r="J8" s="46"/>
    </row>
    <row r="9" spans="2:10" ht="27" collapsed="1" x14ac:dyDescent="0.2">
      <c r="B9" s="221" t="s">
        <v>2936</v>
      </c>
      <c r="C9" s="516" t="s">
        <v>4599</v>
      </c>
      <c r="D9" s="112" t="s">
        <v>1682</v>
      </c>
      <c r="E9" s="51"/>
      <c r="F9" s="51"/>
      <c r="G9" s="52">
        <f t="shared" ref="G9:G92" si="0">E9*F9</f>
        <v>0</v>
      </c>
      <c r="H9" s="52">
        <f>SUM(G9:G39)</f>
        <v>0</v>
      </c>
      <c r="I9" s="20"/>
      <c r="J9" s="20"/>
    </row>
    <row r="10" spans="2:10" hidden="1" outlineLevel="1" x14ac:dyDescent="0.2">
      <c r="B10" s="225" t="s">
        <v>2958</v>
      </c>
      <c r="C10" s="466" t="s">
        <v>4600</v>
      </c>
      <c r="D10" s="112" t="s">
        <v>1682</v>
      </c>
      <c r="E10" s="51"/>
      <c r="F10" s="51"/>
      <c r="G10" s="52">
        <f t="shared" si="0"/>
        <v>0</v>
      </c>
      <c r="H10" s="52"/>
      <c r="I10" s="20"/>
      <c r="J10" s="20"/>
    </row>
    <row r="11" spans="2:10" hidden="1" outlineLevel="2" x14ac:dyDescent="0.2">
      <c r="B11" s="227" t="s">
        <v>2968</v>
      </c>
      <c r="C11" s="466" t="s">
        <v>2975</v>
      </c>
      <c r="D11" s="112" t="s">
        <v>1682</v>
      </c>
      <c r="E11" s="51"/>
      <c r="F11" s="51"/>
      <c r="G11" s="52">
        <f t="shared" si="0"/>
        <v>0</v>
      </c>
      <c r="H11" s="52"/>
      <c r="I11" s="20"/>
      <c r="J11" s="20"/>
    </row>
    <row r="12" spans="2:10" ht="27" hidden="1" outlineLevel="3" x14ac:dyDescent="0.2">
      <c r="B12" s="228" t="s">
        <v>1355</v>
      </c>
      <c r="C12" s="229" t="s">
        <v>1359</v>
      </c>
      <c r="D12" s="112" t="s">
        <v>1682</v>
      </c>
      <c r="E12" s="51"/>
      <c r="F12" s="51"/>
      <c r="G12" s="52">
        <f t="shared" si="0"/>
        <v>0</v>
      </c>
      <c r="H12" s="52"/>
      <c r="I12" s="20"/>
      <c r="J12" s="20"/>
    </row>
    <row r="13" spans="2:10" ht="27" hidden="1" outlineLevel="3" x14ac:dyDescent="0.2">
      <c r="B13" s="228" t="s">
        <v>1356</v>
      </c>
      <c r="C13" s="229" t="s">
        <v>1360</v>
      </c>
      <c r="D13" s="112" t="s">
        <v>1682</v>
      </c>
      <c r="E13" s="51"/>
      <c r="F13" s="51"/>
      <c r="G13" s="52">
        <f t="shared" si="0"/>
        <v>0</v>
      </c>
      <c r="H13" s="52"/>
      <c r="I13" s="20"/>
      <c r="J13" s="20"/>
    </row>
    <row r="14" spans="2:10" ht="27" hidden="1" outlineLevel="3" x14ac:dyDescent="0.2">
      <c r="B14" s="228" t="s">
        <v>1357</v>
      </c>
      <c r="C14" s="229" t="s">
        <v>1361</v>
      </c>
      <c r="D14" s="112" t="s">
        <v>1682</v>
      </c>
      <c r="E14" s="51"/>
      <c r="F14" s="51"/>
      <c r="G14" s="52">
        <f>E14*F14</f>
        <v>0</v>
      </c>
      <c r="H14" s="52"/>
      <c r="I14" s="20"/>
      <c r="J14" s="20"/>
    </row>
    <row r="15" spans="2:10" hidden="1" outlineLevel="3" x14ac:dyDescent="0.2">
      <c r="B15" s="228" t="s">
        <v>1358</v>
      </c>
      <c r="C15" s="229" t="s">
        <v>3362</v>
      </c>
      <c r="D15" s="112" t="s">
        <v>3339</v>
      </c>
      <c r="E15" s="51"/>
      <c r="F15" s="51"/>
      <c r="G15" s="52">
        <f>E15*F15</f>
        <v>0</v>
      </c>
      <c r="H15" s="52"/>
      <c r="I15" s="20"/>
      <c r="J15" s="20"/>
    </row>
    <row r="16" spans="2:10" ht="27" hidden="1" outlineLevel="2" x14ac:dyDescent="0.2">
      <c r="B16" s="227" t="s">
        <v>2969</v>
      </c>
      <c r="C16" s="466" t="s">
        <v>4601</v>
      </c>
      <c r="D16" s="112" t="s">
        <v>2872</v>
      </c>
      <c r="E16" s="51"/>
      <c r="F16" s="51"/>
      <c r="G16" s="52">
        <f t="shared" si="0"/>
        <v>0</v>
      </c>
      <c r="H16" s="52"/>
      <c r="I16" s="20"/>
      <c r="J16" s="20"/>
    </row>
    <row r="17" spans="2:10" hidden="1" outlineLevel="2" x14ac:dyDescent="0.2">
      <c r="B17" s="227" t="s">
        <v>2970</v>
      </c>
      <c r="C17" s="226" t="s">
        <v>3362</v>
      </c>
      <c r="D17" s="112" t="s">
        <v>3339</v>
      </c>
      <c r="E17" s="51"/>
      <c r="F17" s="51"/>
      <c r="G17" s="52">
        <f t="shared" si="0"/>
        <v>0</v>
      </c>
      <c r="H17" s="52"/>
      <c r="I17" s="20"/>
      <c r="J17" s="20"/>
    </row>
    <row r="18" spans="2:10" hidden="1" outlineLevel="1" x14ac:dyDescent="0.2">
      <c r="B18" s="225" t="s">
        <v>2959</v>
      </c>
      <c r="C18" s="226" t="s">
        <v>2963</v>
      </c>
      <c r="D18" s="112" t="s">
        <v>1682</v>
      </c>
      <c r="E18" s="51"/>
      <c r="F18" s="51"/>
      <c r="G18" s="52">
        <f t="shared" si="0"/>
        <v>0</v>
      </c>
      <c r="H18" s="52"/>
      <c r="I18" s="20"/>
      <c r="J18" s="20"/>
    </row>
    <row r="19" spans="2:10" hidden="1" outlineLevel="2" x14ac:dyDescent="0.2">
      <c r="B19" s="227" t="s">
        <v>2971</v>
      </c>
      <c r="C19" s="466" t="s">
        <v>4602</v>
      </c>
      <c r="D19" s="112" t="s">
        <v>1682</v>
      </c>
      <c r="E19" s="51"/>
      <c r="F19" s="51"/>
      <c r="G19" s="52">
        <f t="shared" si="0"/>
        <v>0</v>
      </c>
      <c r="H19" s="52"/>
      <c r="I19" s="20"/>
      <c r="J19" s="20"/>
    </row>
    <row r="20" spans="2:10" hidden="1" outlineLevel="2" x14ac:dyDescent="0.2">
      <c r="B20" s="227" t="s">
        <v>2972</v>
      </c>
      <c r="C20" s="466" t="s">
        <v>4603</v>
      </c>
      <c r="D20" s="112" t="s">
        <v>2872</v>
      </c>
      <c r="E20" s="51"/>
      <c r="F20" s="51"/>
      <c r="G20" s="52">
        <f t="shared" si="0"/>
        <v>0</v>
      </c>
      <c r="H20" s="52"/>
      <c r="I20" s="20"/>
      <c r="J20" s="20"/>
    </row>
    <row r="21" spans="2:10" ht="27" hidden="1" outlineLevel="2" x14ac:dyDescent="0.2">
      <c r="B21" s="227" t="s">
        <v>2973</v>
      </c>
      <c r="C21" s="466" t="s">
        <v>4604</v>
      </c>
      <c r="D21" s="112" t="s">
        <v>2872</v>
      </c>
      <c r="E21" s="51"/>
      <c r="F21" s="51"/>
      <c r="G21" s="52">
        <f t="shared" si="0"/>
        <v>0</v>
      </c>
      <c r="H21" s="52"/>
      <c r="I21" s="20"/>
      <c r="J21" s="20"/>
    </row>
    <row r="22" spans="2:10" hidden="1" outlineLevel="2" x14ac:dyDescent="0.2">
      <c r="B22" s="227" t="s">
        <v>4605</v>
      </c>
      <c r="C22" s="466" t="s">
        <v>4606</v>
      </c>
      <c r="D22" s="112" t="s">
        <v>3339</v>
      </c>
      <c r="E22" s="51"/>
      <c r="F22" s="51"/>
      <c r="G22" s="52">
        <f t="shared" si="0"/>
        <v>0</v>
      </c>
      <c r="H22" s="52"/>
      <c r="I22" s="20"/>
      <c r="J22" s="20"/>
    </row>
    <row r="23" spans="2:10" hidden="1" outlineLevel="2" x14ac:dyDescent="0.2">
      <c r="B23" s="227" t="s">
        <v>2974</v>
      </c>
      <c r="C23" s="226" t="s">
        <v>3362</v>
      </c>
      <c r="D23" s="112" t="s">
        <v>3339</v>
      </c>
      <c r="E23" s="51"/>
      <c r="F23" s="51"/>
      <c r="G23" s="52">
        <f t="shared" si="0"/>
        <v>0</v>
      </c>
      <c r="H23" s="52"/>
      <c r="I23" s="20"/>
      <c r="J23" s="20"/>
    </row>
    <row r="24" spans="2:10" hidden="1" outlineLevel="1" x14ac:dyDescent="0.2">
      <c r="B24" s="225" t="s">
        <v>2960</v>
      </c>
      <c r="C24" s="466" t="s">
        <v>4607</v>
      </c>
      <c r="D24" s="112" t="s">
        <v>2004</v>
      </c>
      <c r="E24" s="51"/>
      <c r="F24" s="51"/>
      <c r="G24" s="52">
        <f t="shared" si="0"/>
        <v>0</v>
      </c>
      <c r="H24" s="52"/>
      <c r="I24" s="20"/>
      <c r="J24" s="20"/>
    </row>
    <row r="25" spans="2:10" hidden="1" outlineLevel="2" x14ac:dyDescent="0.2">
      <c r="B25" s="227" t="s">
        <v>2964</v>
      </c>
      <c r="C25" s="466" t="s">
        <v>4608</v>
      </c>
      <c r="D25" s="112" t="s">
        <v>1682</v>
      </c>
      <c r="E25" s="51"/>
      <c r="F25" s="51"/>
      <c r="G25" s="52">
        <f t="shared" si="0"/>
        <v>0</v>
      </c>
      <c r="H25" s="52"/>
      <c r="I25" s="20"/>
      <c r="J25" s="20"/>
    </row>
    <row r="26" spans="2:10" hidden="1" outlineLevel="2" x14ac:dyDescent="0.2">
      <c r="B26" s="227" t="s">
        <v>2965</v>
      </c>
      <c r="C26" s="466" t="s">
        <v>4609</v>
      </c>
      <c r="D26" s="112" t="s">
        <v>2872</v>
      </c>
      <c r="E26" s="51"/>
      <c r="F26" s="51"/>
      <c r="G26" s="52">
        <f t="shared" si="0"/>
        <v>0</v>
      </c>
      <c r="H26" s="52"/>
      <c r="I26" s="20"/>
      <c r="J26" s="20"/>
    </row>
    <row r="27" spans="2:10" hidden="1" outlineLevel="2" x14ac:dyDescent="0.2">
      <c r="B27" s="227" t="s">
        <v>2966</v>
      </c>
      <c r="C27" s="466" t="s">
        <v>4610</v>
      </c>
      <c r="D27" s="112" t="s">
        <v>2004</v>
      </c>
      <c r="E27" s="51"/>
      <c r="F27" s="51"/>
      <c r="G27" s="52">
        <f t="shared" si="0"/>
        <v>0</v>
      </c>
      <c r="H27" s="52"/>
      <c r="I27" s="20"/>
      <c r="J27" s="20"/>
    </row>
    <row r="28" spans="2:10" hidden="1" outlineLevel="2" x14ac:dyDescent="0.2">
      <c r="B28" s="227" t="s">
        <v>2967</v>
      </c>
      <c r="C28" s="226" t="s">
        <v>3362</v>
      </c>
      <c r="D28" s="112" t="s">
        <v>3339</v>
      </c>
      <c r="E28" s="51"/>
      <c r="F28" s="51"/>
      <c r="G28" s="52">
        <f t="shared" si="0"/>
        <v>0</v>
      </c>
      <c r="H28" s="52"/>
      <c r="I28" s="20"/>
      <c r="J28" s="20"/>
    </row>
    <row r="29" spans="2:10" hidden="1" outlineLevel="1" x14ac:dyDescent="0.2">
      <c r="B29" s="225" t="s">
        <v>2961</v>
      </c>
      <c r="C29" s="466" t="s">
        <v>2976</v>
      </c>
      <c r="D29" s="112" t="s">
        <v>3339</v>
      </c>
      <c r="E29" s="51"/>
      <c r="F29" s="51"/>
      <c r="G29" s="52">
        <f t="shared" si="0"/>
        <v>0</v>
      </c>
      <c r="H29" s="52"/>
      <c r="I29" s="20"/>
      <c r="J29" s="20"/>
    </row>
    <row r="30" spans="2:10" ht="27" hidden="1" outlineLevel="1" x14ac:dyDescent="0.2">
      <c r="B30" s="225" t="s">
        <v>4611</v>
      </c>
      <c r="C30" s="466" t="s">
        <v>4614</v>
      </c>
      <c r="D30" s="112" t="s">
        <v>3339</v>
      </c>
      <c r="E30" s="51"/>
      <c r="F30" s="51"/>
      <c r="G30" s="52">
        <f t="shared" si="0"/>
        <v>0</v>
      </c>
      <c r="H30" s="52"/>
      <c r="I30" s="20"/>
      <c r="J30" s="20"/>
    </row>
    <row r="31" spans="2:10" hidden="1" outlineLevel="1" x14ac:dyDescent="0.2">
      <c r="B31" s="225" t="s">
        <v>4612</v>
      </c>
      <c r="C31" s="466" t="s">
        <v>2979</v>
      </c>
      <c r="D31" s="112" t="s">
        <v>3339</v>
      </c>
      <c r="E31" s="51"/>
      <c r="F31" s="51"/>
      <c r="G31" s="52">
        <f t="shared" si="0"/>
        <v>0</v>
      </c>
      <c r="H31" s="52"/>
      <c r="I31" s="20"/>
      <c r="J31" s="20"/>
    </row>
    <row r="32" spans="2:10" hidden="1" outlineLevel="2" x14ac:dyDescent="0.2">
      <c r="B32" s="225" t="s">
        <v>4615</v>
      </c>
      <c r="C32" s="466" t="s">
        <v>4619</v>
      </c>
      <c r="D32" s="112" t="s">
        <v>3339</v>
      </c>
      <c r="E32" s="51"/>
      <c r="F32" s="51"/>
      <c r="G32" s="52">
        <f t="shared" si="0"/>
        <v>0</v>
      </c>
      <c r="H32" s="52"/>
      <c r="I32" s="20"/>
      <c r="J32" s="20"/>
    </row>
    <row r="33" spans="2:10" hidden="1" outlineLevel="2" x14ac:dyDescent="0.2">
      <c r="B33" s="225" t="s">
        <v>4616</v>
      </c>
      <c r="C33" s="466" t="s">
        <v>2978</v>
      </c>
      <c r="D33" s="112" t="s">
        <v>3339</v>
      </c>
      <c r="E33" s="51"/>
      <c r="F33" s="51"/>
      <c r="G33" s="52">
        <f t="shared" si="0"/>
        <v>0</v>
      </c>
      <c r="H33" s="52"/>
      <c r="I33" s="20"/>
      <c r="J33" s="20"/>
    </row>
    <row r="34" spans="2:10" hidden="1" outlineLevel="2" x14ac:dyDescent="0.2">
      <c r="B34" s="225" t="s">
        <v>4617</v>
      </c>
      <c r="C34" s="466" t="s">
        <v>4620</v>
      </c>
      <c r="D34" s="112" t="s">
        <v>3339</v>
      </c>
      <c r="E34" s="51"/>
      <c r="F34" s="51"/>
      <c r="G34" s="52">
        <f t="shared" si="0"/>
        <v>0</v>
      </c>
      <c r="H34" s="52"/>
      <c r="I34" s="20"/>
      <c r="J34" s="20"/>
    </row>
    <row r="35" spans="2:10" hidden="1" outlineLevel="2" x14ac:dyDescent="0.2">
      <c r="B35" s="225" t="s">
        <v>4618</v>
      </c>
      <c r="C35" s="466" t="s">
        <v>4621</v>
      </c>
      <c r="D35" s="112" t="s">
        <v>3339</v>
      </c>
      <c r="E35" s="51"/>
      <c r="F35" s="51"/>
      <c r="G35" s="52">
        <f t="shared" si="0"/>
        <v>0</v>
      </c>
      <c r="H35" s="52"/>
      <c r="I35" s="20"/>
      <c r="J35" s="20"/>
    </row>
    <row r="36" spans="2:10" hidden="1" outlineLevel="1" x14ac:dyDescent="0.2">
      <c r="B36" s="225" t="s">
        <v>4613</v>
      </c>
      <c r="C36" s="466" t="s">
        <v>4622</v>
      </c>
      <c r="D36" s="112" t="s">
        <v>3339</v>
      </c>
      <c r="E36" s="51"/>
      <c r="F36" s="51"/>
      <c r="G36" s="52">
        <f t="shared" si="0"/>
        <v>0</v>
      </c>
      <c r="H36" s="52"/>
      <c r="I36" s="20"/>
      <c r="J36" s="20"/>
    </row>
    <row r="37" spans="2:10" hidden="1" outlineLevel="2" x14ac:dyDescent="0.2">
      <c r="B37" s="225" t="s">
        <v>4623</v>
      </c>
      <c r="C37" s="466" t="s">
        <v>4625</v>
      </c>
      <c r="D37" s="112" t="s">
        <v>3339</v>
      </c>
      <c r="E37" s="51"/>
      <c r="F37" s="51"/>
      <c r="G37" s="52">
        <f t="shared" si="0"/>
        <v>0</v>
      </c>
      <c r="H37" s="52"/>
      <c r="I37" s="20"/>
      <c r="J37" s="20"/>
    </row>
    <row r="38" spans="2:10" hidden="1" outlineLevel="2" x14ac:dyDescent="0.2">
      <c r="B38" s="225" t="s">
        <v>4624</v>
      </c>
      <c r="C38" s="466" t="s">
        <v>4626</v>
      </c>
      <c r="D38" s="112" t="s">
        <v>3339</v>
      </c>
      <c r="E38" s="51"/>
      <c r="F38" s="51"/>
      <c r="G38" s="52">
        <f t="shared" si="0"/>
        <v>0</v>
      </c>
      <c r="H38" s="52"/>
      <c r="I38" s="20"/>
      <c r="J38" s="20"/>
    </row>
    <row r="39" spans="2:10" hidden="1" outlineLevel="1" x14ac:dyDescent="0.2">
      <c r="B39" s="225" t="s">
        <v>2962</v>
      </c>
      <c r="C39" s="226" t="s">
        <v>3362</v>
      </c>
      <c r="D39" s="112" t="s">
        <v>3339</v>
      </c>
      <c r="E39" s="51"/>
      <c r="F39" s="51"/>
      <c r="G39" s="52">
        <f t="shared" si="0"/>
        <v>0</v>
      </c>
      <c r="H39" s="52"/>
      <c r="I39" s="20"/>
      <c r="J39" s="20"/>
    </row>
    <row r="40" spans="2:10" collapsed="1" x14ac:dyDescent="0.2">
      <c r="B40" s="223"/>
      <c r="C40" s="224"/>
      <c r="D40" s="145"/>
      <c r="E40" s="146"/>
      <c r="F40" s="146"/>
      <c r="G40" s="103"/>
      <c r="H40" s="103"/>
      <c r="I40" s="46"/>
      <c r="J40" s="46"/>
    </row>
    <row r="41" spans="2:10" collapsed="1" x14ac:dyDescent="0.2">
      <c r="B41" s="221" t="s">
        <v>2937</v>
      </c>
      <c r="C41" s="222" t="s">
        <v>2946</v>
      </c>
      <c r="D41" s="112" t="s">
        <v>1685</v>
      </c>
      <c r="E41" s="51"/>
      <c r="F41" s="51"/>
      <c r="G41" s="52">
        <f t="shared" si="0"/>
        <v>0</v>
      </c>
      <c r="H41" s="52">
        <f>SUM(G41:G55)</f>
        <v>0</v>
      </c>
      <c r="I41" s="20"/>
      <c r="J41" s="20"/>
    </row>
    <row r="42" spans="2:10" hidden="1" outlineLevel="1" x14ac:dyDescent="0.2">
      <c r="B42" s="225" t="s">
        <v>2980</v>
      </c>
      <c r="C42" s="226" t="s">
        <v>2946</v>
      </c>
      <c r="D42" s="112" t="s">
        <v>1685</v>
      </c>
      <c r="E42" s="51"/>
      <c r="F42" s="51"/>
      <c r="G42" s="52">
        <f t="shared" si="0"/>
        <v>0</v>
      </c>
      <c r="H42" s="52"/>
      <c r="I42" s="20"/>
      <c r="J42" s="20"/>
    </row>
    <row r="43" spans="2:10" hidden="1" outlineLevel="2" x14ac:dyDescent="0.2">
      <c r="B43" s="225" t="s">
        <v>4627</v>
      </c>
      <c r="C43" s="466" t="s">
        <v>4632</v>
      </c>
      <c r="D43" s="112" t="s">
        <v>1685</v>
      </c>
      <c r="E43" s="51"/>
      <c r="F43" s="51"/>
      <c r="G43" s="52">
        <f t="shared" si="0"/>
        <v>0</v>
      </c>
      <c r="H43" s="52"/>
      <c r="I43" s="20"/>
      <c r="J43" s="20"/>
    </row>
    <row r="44" spans="2:10" hidden="1" outlineLevel="2" x14ac:dyDescent="0.2">
      <c r="B44" s="225" t="s">
        <v>4628</v>
      </c>
      <c r="C44" s="466" t="s">
        <v>4633</v>
      </c>
      <c r="D44" s="112" t="s">
        <v>1685</v>
      </c>
      <c r="E44" s="51"/>
      <c r="F44" s="51"/>
      <c r="G44" s="52">
        <f t="shared" si="0"/>
        <v>0</v>
      </c>
      <c r="H44" s="52"/>
      <c r="I44" s="20"/>
      <c r="J44" s="20"/>
    </row>
    <row r="45" spans="2:10" hidden="1" outlineLevel="2" x14ac:dyDescent="0.2">
      <c r="B45" s="225" t="s">
        <v>4629</v>
      </c>
      <c r="C45" s="466" t="s">
        <v>4634</v>
      </c>
      <c r="D45" s="112" t="s">
        <v>1685</v>
      </c>
      <c r="E45" s="51"/>
      <c r="F45" s="51"/>
      <c r="G45" s="52">
        <f t="shared" si="0"/>
        <v>0</v>
      </c>
      <c r="H45" s="52"/>
      <c r="I45" s="20"/>
      <c r="J45" s="20"/>
    </row>
    <row r="46" spans="2:10" hidden="1" outlineLevel="2" x14ac:dyDescent="0.2">
      <c r="B46" s="225" t="s">
        <v>4630</v>
      </c>
      <c r="C46" s="466" t="s">
        <v>4635</v>
      </c>
      <c r="D46" s="112" t="s">
        <v>1685</v>
      </c>
      <c r="E46" s="51"/>
      <c r="F46" s="51"/>
      <c r="G46" s="52">
        <f t="shared" si="0"/>
        <v>0</v>
      </c>
      <c r="H46" s="52"/>
      <c r="I46" s="20"/>
      <c r="J46" s="20"/>
    </row>
    <row r="47" spans="2:10" hidden="1" outlineLevel="2" x14ac:dyDescent="0.2">
      <c r="B47" s="225" t="s">
        <v>4631</v>
      </c>
      <c r="C47" s="466" t="s">
        <v>4636</v>
      </c>
      <c r="D47" s="112" t="s">
        <v>1685</v>
      </c>
      <c r="E47" s="51"/>
      <c r="F47" s="51"/>
      <c r="G47" s="52">
        <f t="shared" si="0"/>
        <v>0</v>
      </c>
      <c r="H47" s="52"/>
      <c r="I47" s="20"/>
      <c r="J47" s="20"/>
    </row>
    <row r="48" spans="2:10" ht="27" hidden="1" outlineLevel="1" x14ac:dyDescent="0.2">
      <c r="B48" s="225" t="s">
        <v>2981</v>
      </c>
      <c r="C48" s="466" t="s">
        <v>4641</v>
      </c>
      <c r="D48" s="112" t="s">
        <v>1685</v>
      </c>
      <c r="E48" s="51"/>
      <c r="F48" s="51"/>
      <c r="G48" s="52">
        <f t="shared" si="0"/>
        <v>0</v>
      </c>
      <c r="H48" s="52"/>
      <c r="I48" s="20"/>
      <c r="J48" s="20"/>
    </row>
    <row r="49" spans="2:10" ht="27" hidden="1" outlineLevel="2" x14ac:dyDescent="0.2">
      <c r="B49" s="225" t="s">
        <v>4637</v>
      </c>
      <c r="C49" s="466" t="s">
        <v>4639</v>
      </c>
      <c r="D49" s="112" t="s">
        <v>1685</v>
      </c>
      <c r="E49" s="51"/>
      <c r="F49" s="51"/>
      <c r="G49" s="52">
        <f t="shared" si="0"/>
        <v>0</v>
      </c>
      <c r="H49" s="52"/>
      <c r="I49" s="20"/>
      <c r="J49" s="20"/>
    </row>
    <row r="50" spans="2:10" hidden="1" outlineLevel="2" x14ac:dyDescent="0.2">
      <c r="B50" s="225" t="s">
        <v>4638</v>
      </c>
      <c r="C50" s="466" t="s">
        <v>4640</v>
      </c>
      <c r="D50" s="112" t="s">
        <v>1685</v>
      </c>
      <c r="E50" s="51"/>
      <c r="F50" s="51"/>
      <c r="G50" s="52">
        <f t="shared" si="0"/>
        <v>0</v>
      </c>
      <c r="H50" s="52"/>
      <c r="I50" s="20"/>
      <c r="J50" s="20"/>
    </row>
    <row r="51" spans="2:10" hidden="1" outlineLevel="1" x14ac:dyDescent="0.2">
      <c r="B51" s="225" t="s">
        <v>2982</v>
      </c>
      <c r="C51" s="466" t="s">
        <v>4642</v>
      </c>
      <c r="D51" s="112" t="s">
        <v>1682</v>
      </c>
      <c r="E51" s="51"/>
      <c r="F51" s="51"/>
      <c r="G51" s="52">
        <f t="shared" si="0"/>
        <v>0</v>
      </c>
      <c r="H51" s="52"/>
      <c r="I51" s="20"/>
      <c r="J51" s="20"/>
    </row>
    <row r="52" spans="2:10" ht="27" hidden="1" outlineLevel="2" x14ac:dyDescent="0.2">
      <c r="B52" s="227" t="s">
        <v>3828</v>
      </c>
      <c r="C52" s="466" t="s">
        <v>4643</v>
      </c>
      <c r="D52" s="112" t="s">
        <v>1682</v>
      </c>
      <c r="E52" s="51"/>
      <c r="F52" s="51"/>
      <c r="G52" s="52">
        <f t="shared" si="0"/>
        <v>0</v>
      </c>
      <c r="H52" s="52"/>
      <c r="I52" s="20"/>
      <c r="J52" s="20"/>
    </row>
    <row r="53" spans="2:10" ht="27" hidden="1" outlineLevel="2" x14ac:dyDescent="0.2">
      <c r="B53" s="227" t="s">
        <v>3829</v>
      </c>
      <c r="C53" s="466" t="s">
        <v>4644</v>
      </c>
      <c r="D53" s="112" t="s">
        <v>1682</v>
      </c>
      <c r="E53" s="51"/>
      <c r="F53" s="51"/>
      <c r="G53" s="52">
        <f t="shared" si="0"/>
        <v>0</v>
      </c>
      <c r="H53" s="52"/>
      <c r="I53" s="20"/>
      <c r="J53" s="20"/>
    </row>
    <row r="54" spans="2:10" hidden="1" outlineLevel="1" x14ac:dyDescent="0.2">
      <c r="B54" s="225" t="s">
        <v>2983</v>
      </c>
      <c r="C54" s="466" t="s">
        <v>4645</v>
      </c>
      <c r="D54" s="112" t="s">
        <v>1685</v>
      </c>
      <c r="E54" s="51"/>
      <c r="F54" s="51"/>
      <c r="G54" s="52">
        <f t="shared" si="0"/>
        <v>0</v>
      </c>
      <c r="H54" s="52"/>
      <c r="I54" s="20"/>
      <c r="J54" s="20"/>
    </row>
    <row r="55" spans="2:10" hidden="1" outlineLevel="1" x14ac:dyDescent="0.2">
      <c r="B55" s="225" t="s">
        <v>2984</v>
      </c>
      <c r="C55" s="466" t="s">
        <v>4646</v>
      </c>
      <c r="D55" s="112" t="s">
        <v>1685</v>
      </c>
      <c r="E55" s="51"/>
      <c r="F55" s="51"/>
      <c r="G55" s="52">
        <f t="shared" si="0"/>
        <v>0</v>
      </c>
      <c r="H55" s="52"/>
      <c r="I55" s="20"/>
      <c r="J55" s="20"/>
    </row>
    <row r="56" spans="2:10" collapsed="1" x14ac:dyDescent="0.2">
      <c r="B56" s="223"/>
      <c r="C56" s="224"/>
      <c r="D56" s="145"/>
      <c r="E56" s="146"/>
      <c r="F56" s="146"/>
      <c r="G56" s="103"/>
      <c r="H56" s="103"/>
      <c r="I56" s="46"/>
      <c r="J56" s="46"/>
    </row>
    <row r="57" spans="2:10" collapsed="1" x14ac:dyDescent="0.2">
      <c r="B57" s="221" t="s">
        <v>2938</v>
      </c>
      <c r="C57" s="222" t="s">
        <v>1286</v>
      </c>
      <c r="D57" s="112" t="s">
        <v>1682</v>
      </c>
      <c r="E57" s="51"/>
      <c r="F57" s="51"/>
      <c r="G57" s="52">
        <f t="shared" si="0"/>
        <v>0</v>
      </c>
      <c r="H57" s="52">
        <f>SUM(G57:G88)</f>
        <v>0</v>
      </c>
      <c r="I57" s="20"/>
      <c r="J57" s="20"/>
    </row>
    <row r="58" spans="2:10" hidden="1" outlineLevel="1" x14ac:dyDescent="0.2">
      <c r="B58" s="225" t="s">
        <v>2208</v>
      </c>
      <c r="C58" s="226" t="s">
        <v>2220</v>
      </c>
      <c r="D58" s="112" t="s">
        <v>1767</v>
      </c>
      <c r="E58" s="51"/>
      <c r="F58" s="51"/>
      <c r="G58" s="52">
        <f t="shared" si="0"/>
        <v>0</v>
      </c>
      <c r="H58" s="52"/>
      <c r="I58" s="20"/>
      <c r="J58" s="20"/>
    </row>
    <row r="59" spans="2:10" hidden="1" outlineLevel="2" x14ac:dyDescent="0.2">
      <c r="B59" s="227" t="s">
        <v>2221</v>
      </c>
      <c r="C59" s="466" t="s">
        <v>4647</v>
      </c>
      <c r="D59" s="112" t="s">
        <v>2005</v>
      </c>
      <c r="E59" s="51"/>
      <c r="F59" s="51"/>
      <c r="G59" s="52">
        <f t="shared" si="0"/>
        <v>0</v>
      </c>
      <c r="H59" s="52"/>
      <c r="I59" s="20"/>
      <c r="J59" s="20"/>
    </row>
    <row r="60" spans="2:10" hidden="1" outlineLevel="2" x14ac:dyDescent="0.2">
      <c r="B60" s="227" t="s">
        <v>2222</v>
      </c>
      <c r="C60" s="466" t="s">
        <v>2223</v>
      </c>
      <c r="D60" s="112" t="s">
        <v>1767</v>
      </c>
      <c r="E60" s="51"/>
      <c r="F60" s="51"/>
      <c r="G60" s="52">
        <f t="shared" si="0"/>
        <v>0</v>
      </c>
      <c r="H60" s="52"/>
      <c r="I60" s="20"/>
      <c r="J60" s="20"/>
    </row>
    <row r="61" spans="2:10" ht="27" hidden="1" outlineLevel="2" x14ac:dyDescent="0.2">
      <c r="B61" s="227" t="s">
        <v>4648</v>
      </c>
      <c r="C61" s="466" t="s">
        <v>4649</v>
      </c>
      <c r="D61" s="112" t="s">
        <v>1767</v>
      </c>
      <c r="E61" s="51"/>
      <c r="F61" s="51"/>
      <c r="G61" s="52">
        <f t="shared" si="0"/>
        <v>0</v>
      </c>
      <c r="H61" s="52"/>
      <c r="I61" s="20"/>
      <c r="J61" s="20"/>
    </row>
    <row r="62" spans="2:10" hidden="1" outlineLevel="2" x14ac:dyDescent="0.2">
      <c r="B62" s="227" t="s">
        <v>4650</v>
      </c>
      <c r="C62" s="466" t="s">
        <v>4651</v>
      </c>
      <c r="D62" s="112" t="s">
        <v>1767</v>
      </c>
      <c r="E62" s="51"/>
      <c r="F62" s="51"/>
      <c r="G62" s="52">
        <f t="shared" si="0"/>
        <v>0</v>
      </c>
      <c r="H62" s="52"/>
      <c r="I62" s="20"/>
      <c r="J62" s="20"/>
    </row>
    <row r="63" spans="2:10" hidden="1" outlineLevel="1" x14ac:dyDescent="0.2">
      <c r="B63" s="225" t="s">
        <v>2209</v>
      </c>
      <c r="C63" s="466" t="s">
        <v>4652</v>
      </c>
      <c r="D63" s="112" t="s">
        <v>2872</v>
      </c>
      <c r="E63" s="51"/>
      <c r="F63" s="51"/>
      <c r="G63" s="52">
        <f t="shared" si="0"/>
        <v>0</v>
      </c>
      <c r="H63" s="52"/>
      <c r="I63" s="20"/>
      <c r="J63" s="20"/>
    </row>
    <row r="64" spans="2:10" ht="27" hidden="1" outlineLevel="2" x14ac:dyDescent="0.2">
      <c r="B64" s="227" t="s">
        <v>2224</v>
      </c>
      <c r="C64" s="466" t="s">
        <v>4654</v>
      </c>
      <c r="D64" s="112" t="s">
        <v>2872</v>
      </c>
      <c r="E64" s="51"/>
      <c r="F64" s="51"/>
      <c r="G64" s="52">
        <f>E64*F64</f>
        <v>0</v>
      </c>
      <c r="H64" s="52"/>
      <c r="I64" s="20"/>
      <c r="J64" s="20"/>
    </row>
    <row r="65" spans="2:10" hidden="1" outlineLevel="2" x14ac:dyDescent="0.2">
      <c r="B65" s="227" t="s">
        <v>2225</v>
      </c>
      <c r="C65" s="466" t="s">
        <v>4653</v>
      </c>
      <c r="D65" s="112" t="s">
        <v>2872</v>
      </c>
      <c r="E65" s="51"/>
      <c r="F65" s="51"/>
      <c r="G65" s="52">
        <f t="shared" si="0"/>
        <v>0</v>
      </c>
      <c r="H65" s="52"/>
      <c r="I65" s="20"/>
      <c r="J65" s="20"/>
    </row>
    <row r="66" spans="2:10" hidden="1" outlineLevel="2" x14ac:dyDescent="0.2">
      <c r="B66" s="227" t="s">
        <v>4655</v>
      </c>
      <c r="C66" s="466" t="s">
        <v>4657</v>
      </c>
      <c r="D66" s="112" t="s">
        <v>2872</v>
      </c>
      <c r="E66" s="51"/>
      <c r="F66" s="51"/>
      <c r="G66" s="52">
        <f t="shared" si="0"/>
        <v>0</v>
      </c>
      <c r="H66" s="52"/>
      <c r="I66" s="20"/>
      <c r="J66" s="20"/>
    </row>
    <row r="67" spans="2:10" ht="27" hidden="1" outlineLevel="2" x14ac:dyDescent="0.2">
      <c r="B67" s="227" t="s">
        <v>4656</v>
      </c>
      <c r="C67" s="466" t="s">
        <v>4658</v>
      </c>
      <c r="D67" s="112" t="s">
        <v>2872</v>
      </c>
      <c r="E67" s="51"/>
      <c r="F67" s="51"/>
      <c r="G67" s="52">
        <f t="shared" si="0"/>
        <v>0</v>
      </c>
      <c r="H67" s="52"/>
      <c r="I67" s="20"/>
      <c r="J67" s="20"/>
    </row>
    <row r="68" spans="2:10" hidden="1" outlineLevel="1" x14ac:dyDescent="0.2">
      <c r="B68" s="225" t="s">
        <v>2210</v>
      </c>
      <c r="C68" s="466" t="s">
        <v>4523</v>
      </c>
      <c r="D68" s="112" t="s">
        <v>1767</v>
      </c>
      <c r="E68" s="51"/>
      <c r="F68" s="51"/>
      <c r="G68" s="52">
        <f t="shared" si="0"/>
        <v>0</v>
      </c>
      <c r="H68" s="52"/>
      <c r="I68" s="20"/>
      <c r="J68" s="20"/>
    </row>
    <row r="69" spans="2:10" hidden="1" outlineLevel="2" x14ac:dyDescent="0.2">
      <c r="B69" s="227" t="s">
        <v>2227</v>
      </c>
      <c r="C69" s="466" t="s">
        <v>4527</v>
      </c>
      <c r="D69" s="112" t="s">
        <v>1767</v>
      </c>
      <c r="E69" s="51"/>
      <c r="F69" s="51"/>
      <c r="G69" s="52">
        <f t="shared" si="0"/>
        <v>0</v>
      </c>
      <c r="H69" s="52"/>
      <c r="I69" s="20"/>
      <c r="J69" s="20"/>
    </row>
    <row r="70" spans="2:10" hidden="1" outlineLevel="2" x14ac:dyDescent="0.2">
      <c r="B70" s="227" t="s">
        <v>2228</v>
      </c>
      <c r="C70" s="466" t="s">
        <v>3831</v>
      </c>
      <c r="D70" s="112" t="s">
        <v>1767</v>
      </c>
      <c r="E70" s="51"/>
      <c r="F70" s="51"/>
      <c r="G70" s="52">
        <f t="shared" si="0"/>
        <v>0</v>
      </c>
      <c r="H70" s="52"/>
      <c r="I70" s="20"/>
      <c r="J70" s="20"/>
    </row>
    <row r="71" spans="2:10" hidden="1" outlineLevel="2" x14ac:dyDescent="0.2">
      <c r="B71" s="227" t="s">
        <v>4659</v>
      </c>
      <c r="C71" s="466" t="s">
        <v>4528</v>
      </c>
      <c r="D71" s="112" t="s">
        <v>3339</v>
      </c>
      <c r="E71" s="51"/>
      <c r="F71" s="51"/>
      <c r="G71" s="52">
        <f t="shared" si="0"/>
        <v>0</v>
      </c>
      <c r="H71" s="52"/>
      <c r="I71" s="20"/>
      <c r="J71" s="20"/>
    </row>
    <row r="72" spans="2:10" hidden="1" outlineLevel="1" x14ac:dyDescent="0.2">
      <c r="B72" s="225" t="s">
        <v>2211</v>
      </c>
      <c r="C72" s="466" t="s">
        <v>2229</v>
      </c>
      <c r="D72" s="112" t="s">
        <v>1685</v>
      </c>
      <c r="E72" s="51"/>
      <c r="F72" s="51"/>
      <c r="G72" s="52">
        <f t="shared" si="0"/>
        <v>0</v>
      </c>
      <c r="H72" s="52"/>
      <c r="I72" s="20"/>
      <c r="J72" s="20"/>
    </row>
    <row r="73" spans="2:10" hidden="1" outlineLevel="2" x14ac:dyDescent="0.2">
      <c r="B73" s="227" t="s">
        <v>2230</v>
      </c>
      <c r="C73" s="466" t="s">
        <v>4660</v>
      </c>
      <c r="D73" s="112" t="s">
        <v>1685</v>
      </c>
      <c r="E73" s="51"/>
      <c r="F73" s="51"/>
      <c r="G73" s="52">
        <f t="shared" si="0"/>
        <v>0</v>
      </c>
      <c r="H73" s="52"/>
      <c r="I73" s="20"/>
      <c r="J73" s="20"/>
    </row>
    <row r="74" spans="2:10" hidden="1" outlineLevel="2" x14ac:dyDescent="0.2">
      <c r="B74" s="227" t="s">
        <v>2231</v>
      </c>
      <c r="C74" s="466" t="s">
        <v>4661</v>
      </c>
      <c r="D74" s="112" t="s">
        <v>1685</v>
      </c>
      <c r="E74" s="51"/>
      <c r="F74" s="51"/>
      <c r="G74" s="52">
        <f t="shared" si="0"/>
        <v>0</v>
      </c>
      <c r="H74" s="52"/>
      <c r="I74" s="20"/>
      <c r="J74" s="20"/>
    </row>
    <row r="75" spans="2:10" ht="27" hidden="1" outlineLevel="2" x14ac:dyDescent="0.2">
      <c r="B75" s="227" t="s">
        <v>4662</v>
      </c>
      <c r="C75" s="466" t="s">
        <v>4664</v>
      </c>
      <c r="D75" s="112" t="s">
        <v>1685</v>
      </c>
      <c r="E75" s="51"/>
      <c r="F75" s="51"/>
      <c r="G75" s="52">
        <f t="shared" si="0"/>
        <v>0</v>
      </c>
      <c r="H75" s="52"/>
      <c r="I75" s="20"/>
      <c r="J75" s="20"/>
    </row>
    <row r="76" spans="2:10" hidden="1" outlineLevel="2" x14ac:dyDescent="0.2">
      <c r="B76" s="227" t="s">
        <v>4663</v>
      </c>
      <c r="C76" s="466" t="s">
        <v>3832</v>
      </c>
      <c r="D76" s="112" t="s">
        <v>1685</v>
      </c>
      <c r="E76" s="51"/>
      <c r="F76" s="51"/>
      <c r="G76" s="52">
        <f t="shared" si="0"/>
        <v>0</v>
      </c>
      <c r="H76" s="52"/>
      <c r="I76" s="20"/>
      <c r="J76" s="20"/>
    </row>
    <row r="77" spans="2:10" hidden="1" outlineLevel="1" x14ac:dyDescent="0.2">
      <c r="B77" s="225" t="s">
        <v>2212</v>
      </c>
      <c r="C77" s="466" t="s">
        <v>4665</v>
      </c>
      <c r="D77" s="112" t="s">
        <v>1682</v>
      </c>
      <c r="E77" s="51"/>
      <c r="F77" s="51"/>
      <c r="G77" s="52">
        <f t="shared" si="0"/>
        <v>0</v>
      </c>
      <c r="H77" s="52"/>
      <c r="I77" s="20"/>
      <c r="J77" s="20"/>
    </row>
    <row r="78" spans="2:10" hidden="1" outlineLevel="2" x14ac:dyDescent="0.2">
      <c r="B78" s="227" t="s">
        <v>2233</v>
      </c>
      <c r="C78" s="466" t="s">
        <v>4670</v>
      </c>
      <c r="D78" s="112" t="s">
        <v>1682</v>
      </c>
      <c r="E78" s="51"/>
      <c r="F78" s="51"/>
      <c r="G78" s="52">
        <f t="shared" si="0"/>
        <v>0</v>
      </c>
      <c r="H78" s="52"/>
      <c r="I78" s="20"/>
      <c r="J78" s="20"/>
    </row>
    <row r="79" spans="2:10" hidden="1" outlineLevel="2" x14ac:dyDescent="0.2">
      <c r="B79" s="227" t="s">
        <v>2234</v>
      </c>
      <c r="C79" s="466" t="s">
        <v>4671</v>
      </c>
      <c r="D79" s="112" t="s">
        <v>1682</v>
      </c>
      <c r="E79" s="51"/>
      <c r="F79" s="51"/>
      <c r="G79" s="52">
        <f t="shared" si="0"/>
        <v>0</v>
      </c>
      <c r="H79" s="52"/>
      <c r="I79" s="20"/>
      <c r="J79" s="20"/>
    </row>
    <row r="80" spans="2:10" hidden="1" outlineLevel="2" x14ac:dyDescent="0.2">
      <c r="B80" s="227" t="s">
        <v>2006</v>
      </c>
      <c r="C80" s="466" t="s">
        <v>2232</v>
      </c>
      <c r="D80" s="112" t="s">
        <v>1682</v>
      </c>
      <c r="E80" s="51"/>
      <c r="F80" s="51"/>
      <c r="G80" s="52">
        <f t="shared" si="0"/>
        <v>0</v>
      </c>
      <c r="H80" s="52"/>
      <c r="I80" s="20"/>
      <c r="J80" s="20"/>
    </row>
    <row r="81" spans="2:10" hidden="1" outlineLevel="2" x14ac:dyDescent="0.2">
      <c r="B81" s="227" t="s">
        <v>4666</v>
      </c>
      <c r="C81" s="466" t="s">
        <v>4672</v>
      </c>
      <c r="D81" s="112" t="s">
        <v>1682</v>
      </c>
      <c r="E81" s="51"/>
      <c r="F81" s="51"/>
      <c r="G81" s="52">
        <f t="shared" si="0"/>
        <v>0</v>
      </c>
      <c r="H81" s="52"/>
      <c r="I81" s="20"/>
      <c r="J81" s="20"/>
    </row>
    <row r="82" spans="2:10" hidden="1" outlineLevel="2" x14ac:dyDescent="0.2">
      <c r="B82" s="227" t="s">
        <v>4667</v>
      </c>
      <c r="C82" s="466" t="s">
        <v>4673</v>
      </c>
      <c r="D82" s="112" t="s">
        <v>1682</v>
      </c>
      <c r="E82" s="51"/>
      <c r="F82" s="51"/>
      <c r="G82" s="52">
        <f t="shared" si="0"/>
        <v>0</v>
      </c>
      <c r="H82" s="52"/>
      <c r="I82" s="20"/>
      <c r="J82" s="20"/>
    </row>
    <row r="83" spans="2:10" hidden="1" outlineLevel="2" x14ac:dyDescent="0.2">
      <c r="B83" s="227" t="s">
        <v>4668</v>
      </c>
      <c r="C83" s="466" t="s">
        <v>813</v>
      </c>
      <c r="D83" s="112" t="s">
        <v>1682</v>
      </c>
      <c r="E83" s="51"/>
      <c r="F83" s="51"/>
      <c r="G83" s="52">
        <f t="shared" si="0"/>
        <v>0</v>
      </c>
      <c r="H83" s="52"/>
      <c r="I83" s="20"/>
      <c r="J83" s="20"/>
    </row>
    <row r="84" spans="2:10" ht="27" hidden="1" outlineLevel="2" x14ac:dyDescent="0.2">
      <c r="B84" s="227" t="s">
        <v>4669</v>
      </c>
      <c r="C84" s="466" t="s">
        <v>4674</v>
      </c>
      <c r="D84" s="112" t="s">
        <v>1682</v>
      </c>
      <c r="E84" s="51"/>
      <c r="F84" s="51"/>
      <c r="G84" s="52">
        <f t="shared" si="0"/>
        <v>0</v>
      </c>
      <c r="H84" s="52"/>
      <c r="I84" s="20"/>
      <c r="J84" s="20"/>
    </row>
    <row r="85" spans="2:10" ht="27" hidden="1" outlineLevel="1" x14ac:dyDescent="0.2">
      <c r="B85" s="225" t="s">
        <v>2213</v>
      </c>
      <c r="C85" s="466" t="s">
        <v>4675</v>
      </c>
      <c r="D85" s="112" t="s">
        <v>3339</v>
      </c>
      <c r="E85" s="51"/>
      <c r="F85" s="51"/>
      <c r="G85" s="52">
        <f t="shared" si="0"/>
        <v>0</v>
      </c>
      <c r="H85" s="52"/>
      <c r="I85" s="20"/>
      <c r="J85" s="20"/>
    </row>
    <row r="86" spans="2:10" ht="27" hidden="1" outlineLevel="2" x14ac:dyDescent="0.2">
      <c r="B86" s="227" t="s">
        <v>2235</v>
      </c>
      <c r="C86" s="466" t="s">
        <v>4676</v>
      </c>
      <c r="D86" s="112" t="s">
        <v>3339</v>
      </c>
      <c r="E86" s="51"/>
      <c r="F86" s="51"/>
      <c r="G86" s="52">
        <f t="shared" si="0"/>
        <v>0</v>
      </c>
      <c r="H86" s="52"/>
      <c r="I86" s="20"/>
      <c r="J86" s="20"/>
    </row>
    <row r="87" spans="2:10" ht="27" hidden="1" outlineLevel="2" x14ac:dyDescent="0.2">
      <c r="B87" s="227" t="s">
        <v>4677</v>
      </c>
      <c r="C87" s="466" t="s">
        <v>4678</v>
      </c>
      <c r="D87" s="112"/>
      <c r="E87" s="51"/>
      <c r="F87" s="51"/>
      <c r="G87" s="52"/>
      <c r="H87" s="52"/>
      <c r="I87" s="20"/>
      <c r="J87" s="20"/>
    </row>
    <row r="88" spans="2:10" ht="27" hidden="1" outlineLevel="2" x14ac:dyDescent="0.2">
      <c r="B88" s="227" t="s">
        <v>4679</v>
      </c>
      <c r="C88" s="466" t="s">
        <v>4680</v>
      </c>
      <c r="D88" s="112" t="s">
        <v>3339</v>
      </c>
      <c r="E88" s="51"/>
      <c r="F88" s="51"/>
      <c r="G88" s="52">
        <f t="shared" si="0"/>
        <v>0</v>
      </c>
      <c r="H88" s="52"/>
      <c r="I88" s="20"/>
      <c r="J88" s="20"/>
    </row>
    <row r="89" spans="2:10" collapsed="1" x14ac:dyDescent="0.2">
      <c r="B89" s="223"/>
      <c r="C89" s="224"/>
      <c r="D89" s="145"/>
      <c r="E89" s="146"/>
      <c r="F89" s="146"/>
      <c r="G89" s="103"/>
      <c r="H89" s="103"/>
      <c r="I89" s="46"/>
      <c r="J89" s="46"/>
    </row>
    <row r="90" spans="2:10" collapsed="1" x14ac:dyDescent="0.2">
      <c r="B90" s="221" t="s">
        <v>2939</v>
      </c>
      <c r="C90" s="222" t="s">
        <v>1287</v>
      </c>
      <c r="D90" s="112" t="s">
        <v>1767</v>
      </c>
      <c r="E90" s="51"/>
      <c r="F90" s="51"/>
      <c r="G90" s="52">
        <f t="shared" si="0"/>
        <v>0</v>
      </c>
      <c r="H90" s="52">
        <f>SUM(G90:G106)</f>
        <v>0</v>
      </c>
      <c r="I90" s="20"/>
      <c r="J90" s="20"/>
    </row>
    <row r="91" spans="2:10" hidden="1" outlineLevel="1" x14ac:dyDescent="0.2">
      <c r="B91" s="225" t="s">
        <v>2214</v>
      </c>
      <c r="C91" s="226" t="s">
        <v>3494</v>
      </c>
      <c r="D91" s="112" t="s">
        <v>2004</v>
      </c>
      <c r="E91" s="51"/>
      <c r="F91" s="51"/>
      <c r="G91" s="52">
        <f t="shared" si="0"/>
        <v>0</v>
      </c>
      <c r="H91" s="52"/>
      <c r="I91" s="20"/>
      <c r="J91" s="20"/>
    </row>
    <row r="92" spans="2:10" ht="27" hidden="1" outlineLevel="1" x14ac:dyDescent="0.2">
      <c r="B92" s="225" t="s">
        <v>2215</v>
      </c>
      <c r="C92" s="466" t="s">
        <v>4681</v>
      </c>
      <c r="D92" s="112" t="s">
        <v>1682</v>
      </c>
      <c r="E92" s="51"/>
      <c r="F92" s="51"/>
      <c r="G92" s="52">
        <f t="shared" si="0"/>
        <v>0</v>
      </c>
      <c r="H92" s="52"/>
      <c r="I92" s="20"/>
      <c r="J92" s="20"/>
    </row>
    <row r="93" spans="2:10" hidden="1" outlineLevel="2" x14ac:dyDescent="0.2">
      <c r="B93" s="227" t="s">
        <v>3496</v>
      </c>
      <c r="C93" s="466" t="s">
        <v>4682</v>
      </c>
      <c r="D93" s="112" t="s">
        <v>1685</v>
      </c>
      <c r="E93" s="51"/>
      <c r="F93" s="51"/>
      <c r="G93" s="52">
        <f t="shared" ref="G93:G153" si="1">E93*F93</f>
        <v>0</v>
      </c>
      <c r="H93" s="52"/>
      <c r="I93" s="20"/>
      <c r="J93" s="20"/>
    </row>
    <row r="94" spans="2:10" hidden="1" outlineLevel="2" x14ac:dyDescent="0.2">
      <c r="B94" s="227" t="s">
        <v>3497</v>
      </c>
      <c r="C94" s="466" t="s">
        <v>270</v>
      </c>
      <c r="D94" s="112" t="s">
        <v>1767</v>
      </c>
      <c r="E94" s="51"/>
      <c r="F94" s="51"/>
      <c r="G94" s="52">
        <f t="shared" si="1"/>
        <v>0</v>
      </c>
      <c r="H94" s="52"/>
      <c r="I94" s="20"/>
      <c r="J94" s="20"/>
    </row>
    <row r="95" spans="2:10" hidden="1" outlineLevel="2" x14ac:dyDescent="0.2">
      <c r="B95" s="227" t="s">
        <v>3498</v>
      </c>
      <c r="C95" s="466" t="s">
        <v>271</v>
      </c>
      <c r="D95" s="112" t="s">
        <v>1767</v>
      </c>
      <c r="E95" s="51"/>
      <c r="F95" s="51"/>
      <c r="G95" s="52">
        <f t="shared" si="1"/>
        <v>0</v>
      </c>
      <c r="H95" s="52"/>
      <c r="I95" s="20"/>
      <c r="J95" s="20"/>
    </row>
    <row r="96" spans="2:10" hidden="1" outlineLevel="2" x14ac:dyDescent="0.2">
      <c r="B96" s="227" t="s">
        <v>3499</v>
      </c>
      <c r="C96" s="466" t="s">
        <v>2232</v>
      </c>
      <c r="D96" s="112" t="s">
        <v>1685</v>
      </c>
      <c r="E96" s="51"/>
      <c r="F96" s="51"/>
      <c r="G96" s="52">
        <f t="shared" si="1"/>
        <v>0</v>
      </c>
      <c r="H96" s="52"/>
      <c r="I96" s="20"/>
      <c r="J96" s="20"/>
    </row>
    <row r="97" spans="2:10" hidden="1" outlineLevel="1" x14ac:dyDescent="0.2">
      <c r="B97" s="225" t="s">
        <v>2216</v>
      </c>
      <c r="C97" s="466" t="s">
        <v>4683</v>
      </c>
      <c r="D97" s="112" t="s">
        <v>1767</v>
      </c>
      <c r="E97" s="51"/>
      <c r="F97" s="51"/>
      <c r="G97" s="52">
        <f t="shared" si="1"/>
        <v>0</v>
      </c>
      <c r="H97" s="52"/>
      <c r="I97" s="20"/>
      <c r="J97" s="20"/>
    </row>
    <row r="98" spans="2:10" ht="27" hidden="1" outlineLevel="2" x14ac:dyDescent="0.2">
      <c r="B98" s="227" t="s">
        <v>3500</v>
      </c>
      <c r="C98" s="466" t="s">
        <v>4684</v>
      </c>
      <c r="D98" s="112" t="s">
        <v>1767</v>
      </c>
      <c r="E98" s="51"/>
      <c r="F98" s="51"/>
      <c r="G98" s="52">
        <f t="shared" si="1"/>
        <v>0</v>
      </c>
      <c r="H98" s="52"/>
      <c r="I98" s="20"/>
      <c r="J98" s="20"/>
    </row>
    <row r="99" spans="2:10" hidden="1" outlineLevel="2" x14ac:dyDescent="0.2">
      <c r="B99" s="227" t="s">
        <v>3501</v>
      </c>
      <c r="C99" s="466" t="s">
        <v>4685</v>
      </c>
      <c r="D99" s="112" t="s">
        <v>1767</v>
      </c>
      <c r="E99" s="51"/>
      <c r="F99" s="51"/>
      <c r="G99" s="52">
        <f t="shared" si="1"/>
        <v>0</v>
      </c>
      <c r="H99" s="52"/>
      <c r="I99" s="20"/>
      <c r="J99" s="20"/>
    </row>
    <row r="100" spans="2:10" ht="27" hidden="1" outlineLevel="2" x14ac:dyDescent="0.2">
      <c r="B100" s="227" t="s">
        <v>4686</v>
      </c>
      <c r="C100" s="466" t="s">
        <v>4687</v>
      </c>
      <c r="D100" s="112" t="s">
        <v>3339</v>
      </c>
      <c r="E100" s="51"/>
      <c r="F100" s="51"/>
      <c r="G100" s="52">
        <f t="shared" si="1"/>
        <v>0</v>
      </c>
      <c r="H100" s="52"/>
      <c r="I100" s="20"/>
      <c r="J100" s="20"/>
    </row>
    <row r="101" spans="2:10" hidden="1" outlineLevel="1" x14ac:dyDescent="0.2">
      <c r="B101" s="225" t="s">
        <v>2217</v>
      </c>
      <c r="C101" s="466" t="s">
        <v>4688</v>
      </c>
      <c r="D101" s="112" t="s">
        <v>3339</v>
      </c>
      <c r="E101" s="51"/>
      <c r="F101" s="51"/>
      <c r="G101" s="52">
        <f t="shared" si="1"/>
        <v>0</v>
      </c>
      <c r="H101" s="52"/>
      <c r="I101" s="20"/>
      <c r="J101" s="20"/>
    </row>
    <row r="102" spans="2:10" hidden="1" outlineLevel="2" x14ac:dyDescent="0.2">
      <c r="B102" s="227" t="s">
        <v>3502</v>
      </c>
      <c r="C102" s="466" t="s">
        <v>3504</v>
      </c>
      <c r="D102" s="112" t="s">
        <v>1767</v>
      </c>
      <c r="E102" s="51"/>
      <c r="F102" s="51"/>
      <c r="G102" s="52">
        <f t="shared" si="1"/>
        <v>0</v>
      </c>
      <c r="H102" s="52"/>
      <c r="I102" s="20"/>
      <c r="J102" s="20"/>
    </row>
    <row r="103" spans="2:10" hidden="1" outlineLevel="2" x14ac:dyDescent="0.2">
      <c r="B103" s="230" t="s">
        <v>3503</v>
      </c>
      <c r="C103" s="466" t="s">
        <v>4689</v>
      </c>
      <c r="D103" s="112" t="s">
        <v>1767</v>
      </c>
      <c r="E103" s="51"/>
      <c r="F103" s="51"/>
      <c r="G103" s="52">
        <f t="shared" si="1"/>
        <v>0</v>
      </c>
      <c r="H103" s="52"/>
      <c r="I103" s="20"/>
      <c r="J103" s="20"/>
    </row>
    <row r="104" spans="2:10" hidden="1" outlineLevel="2" x14ac:dyDescent="0.2">
      <c r="B104" s="227" t="s">
        <v>4690</v>
      </c>
      <c r="C104" s="466" t="s">
        <v>4691</v>
      </c>
      <c r="D104" s="112" t="s">
        <v>3339</v>
      </c>
      <c r="E104" s="51"/>
      <c r="F104" s="51"/>
      <c r="G104" s="52">
        <f t="shared" si="1"/>
        <v>0</v>
      </c>
      <c r="H104" s="52"/>
      <c r="I104" s="20"/>
      <c r="J104" s="20"/>
    </row>
    <row r="105" spans="2:10" hidden="1" outlineLevel="1" x14ac:dyDescent="0.2">
      <c r="B105" s="225" t="s">
        <v>2218</v>
      </c>
      <c r="C105" s="226" t="s">
        <v>3495</v>
      </c>
      <c r="D105" s="112" t="s">
        <v>1767</v>
      </c>
      <c r="E105" s="51"/>
      <c r="F105" s="51"/>
      <c r="G105" s="52">
        <f t="shared" si="1"/>
        <v>0</v>
      </c>
      <c r="H105" s="52"/>
      <c r="I105" s="20"/>
      <c r="J105" s="20"/>
    </row>
    <row r="106" spans="2:10" hidden="1" outlineLevel="1" x14ac:dyDescent="0.2">
      <c r="B106" s="225" t="s">
        <v>2219</v>
      </c>
      <c r="C106" s="226" t="s">
        <v>3341</v>
      </c>
      <c r="D106" s="112" t="s">
        <v>3339</v>
      </c>
      <c r="E106" s="51"/>
      <c r="F106" s="51"/>
      <c r="G106" s="52">
        <f t="shared" si="1"/>
        <v>0</v>
      </c>
      <c r="H106" s="52"/>
      <c r="I106" s="20"/>
      <c r="J106" s="20"/>
    </row>
    <row r="107" spans="2:10" collapsed="1" x14ac:dyDescent="0.2">
      <c r="B107" s="223"/>
      <c r="C107" s="224"/>
      <c r="D107" s="145"/>
      <c r="E107" s="146"/>
      <c r="F107" s="146"/>
      <c r="G107" s="103"/>
      <c r="H107" s="103"/>
      <c r="I107" s="46"/>
      <c r="J107" s="46"/>
    </row>
    <row r="108" spans="2:10" ht="25.35" customHeight="1" collapsed="1" x14ac:dyDescent="0.2">
      <c r="B108" s="231" t="s">
        <v>2940</v>
      </c>
      <c r="C108" s="222" t="s">
        <v>518</v>
      </c>
      <c r="D108" s="112" t="s">
        <v>3339</v>
      </c>
      <c r="E108" s="51"/>
      <c r="F108" s="51"/>
      <c r="G108" s="52">
        <f t="shared" si="1"/>
        <v>0</v>
      </c>
      <c r="H108" s="52">
        <f>SUM(G108:G126)</f>
        <v>0</v>
      </c>
      <c r="I108" s="20"/>
      <c r="J108" s="20"/>
    </row>
    <row r="109" spans="2:10" hidden="1" outlineLevel="1" x14ac:dyDescent="0.2">
      <c r="B109" s="225" t="s">
        <v>3473</v>
      </c>
      <c r="C109" s="466" t="s">
        <v>4692</v>
      </c>
      <c r="D109" s="112" t="s">
        <v>1682</v>
      </c>
      <c r="E109" s="51"/>
      <c r="F109" s="51"/>
      <c r="G109" s="52">
        <f t="shared" si="1"/>
        <v>0</v>
      </c>
      <c r="H109" s="52"/>
      <c r="I109" s="20"/>
      <c r="J109" s="20"/>
    </row>
    <row r="110" spans="2:10" hidden="1" outlineLevel="2" x14ac:dyDescent="0.2">
      <c r="B110" s="227" t="s">
        <v>272</v>
      </c>
      <c r="C110" s="226" t="s">
        <v>1967</v>
      </c>
      <c r="D110" s="112" t="s">
        <v>3339</v>
      </c>
      <c r="E110" s="51"/>
      <c r="F110" s="51"/>
      <c r="G110" s="52">
        <f t="shared" si="1"/>
        <v>0</v>
      </c>
      <c r="H110" s="52"/>
      <c r="I110" s="20"/>
      <c r="J110" s="20"/>
    </row>
    <row r="111" spans="2:10" hidden="1" outlineLevel="3" x14ac:dyDescent="0.2">
      <c r="B111" s="228" t="s">
        <v>3833</v>
      </c>
      <c r="C111" s="229" t="s">
        <v>3837</v>
      </c>
      <c r="D111" s="112" t="s">
        <v>1685</v>
      </c>
      <c r="E111" s="51"/>
      <c r="F111" s="51"/>
      <c r="G111" s="52">
        <f>E111*F111</f>
        <v>0</v>
      </c>
      <c r="H111" s="52"/>
      <c r="I111" s="20"/>
      <c r="J111" s="20"/>
    </row>
    <row r="112" spans="2:10" hidden="1" outlineLevel="3" x14ac:dyDescent="0.2">
      <c r="B112" s="228" t="s">
        <v>3834</v>
      </c>
      <c r="C112" s="229" t="s">
        <v>807</v>
      </c>
      <c r="D112" s="112" t="s">
        <v>1685</v>
      </c>
      <c r="E112" s="51"/>
      <c r="F112" s="51"/>
      <c r="G112" s="52">
        <f>E112*F112</f>
        <v>0</v>
      </c>
      <c r="H112" s="52"/>
      <c r="I112" s="20"/>
      <c r="J112" s="20"/>
    </row>
    <row r="113" spans="2:10" hidden="1" outlineLevel="3" x14ac:dyDescent="0.2">
      <c r="B113" s="228" t="s">
        <v>3835</v>
      </c>
      <c r="C113" s="229" t="s">
        <v>3838</v>
      </c>
      <c r="D113" s="112" t="s">
        <v>1767</v>
      </c>
      <c r="E113" s="51"/>
      <c r="F113" s="51"/>
      <c r="G113" s="52">
        <f>E113*F113</f>
        <v>0</v>
      </c>
      <c r="H113" s="52"/>
      <c r="I113" s="20"/>
      <c r="J113" s="20"/>
    </row>
    <row r="114" spans="2:10" hidden="1" outlineLevel="3" x14ac:dyDescent="0.2">
      <c r="B114" s="228" t="s">
        <v>3839</v>
      </c>
      <c r="C114" s="229" t="s">
        <v>3840</v>
      </c>
      <c r="D114" s="112" t="s">
        <v>2872</v>
      </c>
      <c r="E114" s="51"/>
      <c r="F114" s="51"/>
      <c r="G114" s="52">
        <f>E114*F114</f>
        <v>0</v>
      </c>
      <c r="H114" s="52"/>
      <c r="I114" s="20"/>
      <c r="J114" s="20"/>
    </row>
    <row r="115" spans="2:10" hidden="1" outlineLevel="3" x14ac:dyDescent="0.2">
      <c r="B115" s="228" t="s">
        <v>3836</v>
      </c>
      <c r="C115" s="229" t="s">
        <v>3362</v>
      </c>
      <c r="D115" s="112" t="s">
        <v>3339</v>
      </c>
      <c r="E115" s="51"/>
      <c r="F115" s="51"/>
      <c r="G115" s="52">
        <f>E115*F115</f>
        <v>0</v>
      </c>
      <c r="H115" s="52"/>
      <c r="I115" s="20"/>
      <c r="J115" s="20"/>
    </row>
    <row r="116" spans="2:10" hidden="1" outlineLevel="2" x14ac:dyDescent="0.2">
      <c r="B116" s="227" t="s">
        <v>273</v>
      </c>
      <c r="C116" s="226" t="s">
        <v>271</v>
      </c>
      <c r="D116" s="112" t="s">
        <v>1767</v>
      </c>
      <c r="E116" s="51"/>
      <c r="F116" s="51"/>
      <c r="G116" s="52">
        <f t="shared" si="1"/>
        <v>0</v>
      </c>
      <c r="H116" s="52"/>
      <c r="I116" s="20"/>
      <c r="J116" s="20"/>
    </row>
    <row r="117" spans="2:10" hidden="1" outlineLevel="2" x14ac:dyDescent="0.2">
      <c r="B117" s="227" t="s">
        <v>274</v>
      </c>
      <c r="C117" s="226" t="s">
        <v>277</v>
      </c>
      <c r="D117" s="112" t="s">
        <v>1685</v>
      </c>
      <c r="E117" s="51"/>
      <c r="F117" s="51"/>
      <c r="G117" s="52">
        <f t="shared" si="1"/>
        <v>0</v>
      </c>
      <c r="H117" s="52"/>
      <c r="I117" s="20"/>
      <c r="J117" s="20"/>
    </row>
    <row r="118" spans="2:10" hidden="1" outlineLevel="3" x14ac:dyDescent="0.2">
      <c r="B118" s="228" t="s">
        <v>3841</v>
      </c>
      <c r="C118" s="229" t="s">
        <v>812</v>
      </c>
      <c r="D118" s="112" t="s">
        <v>1767</v>
      </c>
      <c r="E118" s="51"/>
      <c r="F118" s="51"/>
      <c r="G118" s="52">
        <f t="shared" si="1"/>
        <v>0</v>
      </c>
      <c r="H118" s="52"/>
      <c r="I118" s="20"/>
      <c r="J118" s="20"/>
    </row>
    <row r="119" spans="2:10" hidden="1" outlineLevel="3" x14ac:dyDescent="0.2">
      <c r="B119" s="228" t="s">
        <v>3842</v>
      </c>
      <c r="C119" s="229" t="s">
        <v>813</v>
      </c>
      <c r="D119" s="112" t="s">
        <v>814</v>
      </c>
      <c r="E119" s="51"/>
      <c r="F119" s="51"/>
      <c r="G119" s="52">
        <f t="shared" si="1"/>
        <v>0</v>
      </c>
      <c r="H119" s="52"/>
      <c r="I119" s="20"/>
      <c r="J119" s="20"/>
    </row>
    <row r="120" spans="2:10" hidden="1" outlineLevel="3" x14ac:dyDescent="0.2">
      <c r="B120" s="228" t="s">
        <v>3843</v>
      </c>
      <c r="C120" s="229" t="s">
        <v>3844</v>
      </c>
      <c r="D120" s="112" t="s">
        <v>1685</v>
      </c>
      <c r="E120" s="51"/>
      <c r="F120" s="51"/>
      <c r="G120" s="52">
        <f>E120*F120</f>
        <v>0</v>
      </c>
      <c r="H120" s="52"/>
      <c r="I120" s="20"/>
      <c r="J120" s="20"/>
    </row>
    <row r="121" spans="2:10" hidden="1" outlineLevel="3" x14ac:dyDescent="0.2">
      <c r="B121" s="228" t="s">
        <v>3845</v>
      </c>
      <c r="C121" s="229" t="s">
        <v>3362</v>
      </c>
      <c r="D121" s="112" t="s">
        <v>3339</v>
      </c>
      <c r="E121" s="51"/>
      <c r="F121" s="51"/>
      <c r="G121" s="52">
        <f t="shared" si="1"/>
        <v>0</v>
      </c>
      <c r="H121" s="52"/>
      <c r="I121" s="20"/>
      <c r="J121" s="20"/>
    </row>
    <row r="122" spans="2:10" hidden="1" outlineLevel="2" x14ac:dyDescent="0.2">
      <c r="B122" s="227" t="s">
        <v>275</v>
      </c>
      <c r="C122" s="226" t="s">
        <v>278</v>
      </c>
      <c r="D122" s="112" t="s">
        <v>1685</v>
      </c>
      <c r="E122" s="51"/>
      <c r="F122" s="51"/>
      <c r="G122" s="52">
        <f>E122*F122</f>
        <v>0</v>
      </c>
      <c r="H122" s="52"/>
      <c r="I122" s="20"/>
      <c r="J122" s="20"/>
    </row>
    <row r="123" spans="2:10" hidden="1" outlineLevel="2" x14ac:dyDescent="0.2">
      <c r="B123" s="227" t="s">
        <v>276</v>
      </c>
      <c r="C123" s="226" t="s">
        <v>3362</v>
      </c>
      <c r="D123" s="112" t="s">
        <v>3339</v>
      </c>
      <c r="E123" s="51"/>
      <c r="F123" s="51"/>
      <c r="G123" s="52">
        <f>E123*F123</f>
        <v>0</v>
      </c>
      <c r="H123" s="52"/>
      <c r="I123" s="20"/>
      <c r="J123" s="20"/>
    </row>
    <row r="124" spans="2:10" hidden="1" outlineLevel="1" x14ac:dyDescent="0.2">
      <c r="B124" s="225" t="s">
        <v>3474</v>
      </c>
      <c r="C124" s="226" t="s">
        <v>3846</v>
      </c>
      <c r="D124" s="112" t="s">
        <v>2872</v>
      </c>
      <c r="E124" s="51"/>
      <c r="F124" s="51"/>
      <c r="G124" s="52">
        <f t="shared" si="1"/>
        <v>0</v>
      </c>
      <c r="H124" s="52"/>
      <c r="I124" s="20"/>
      <c r="J124" s="20"/>
    </row>
    <row r="125" spans="2:10" hidden="1" outlineLevel="1" x14ac:dyDescent="0.2">
      <c r="B125" s="225" t="s">
        <v>3475</v>
      </c>
      <c r="C125" s="226" t="s">
        <v>280</v>
      </c>
      <c r="D125" s="112" t="s">
        <v>3339</v>
      </c>
      <c r="E125" s="51"/>
      <c r="F125" s="51"/>
      <c r="G125" s="52">
        <f t="shared" si="1"/>
        <v>0</v>
      </c>
      <c r="H125" s="52"/>
      <c r="I125" s="20"/>
      <c r="J125" s="20"/>
    </row>
    <row r="126" spans="2:10" ht="27" hidden="1" outlineLevel="1" x14ac:dyDescent="0.2">
      <c r="B126" s="225" t="s">
        <v>3476</v>
      </c>
      <c r="C126" s="466" t="s">
        <v>4693</v>
      </c>
      <c r="D126" s="112" t="s">
        <v>3339</v>
      </c>
      <c r="E126" s="51"/>
      <c r="F126" s="51"/>
      <c r="G126" s="52">
        <f t="shared" si="1"/>
        <v>0</v>
      </c>
      <c r="H126" s="52"/>
      <c r="I126" s="20"/>
      <c r="J126" s="20"/>
    </row>
    <row r="127" spans="2:10" collapsed="1" x14ac:dyDescent="0.2">
      <c r="B127" s="223"/>
      <c r="C127" s="224"/>
      <c r="D127" s="145"/>
      <c r="E127" s="146"/>
      <c r="F127" s="146"/>
      <c r="G127" s="103"/>
      <c r="H127" s="103"/>
      <c r="I127" s="46"/>
      <c r="J127" s="46"/>
    </row>
    <row r="128" spans="2:10" ht="40.5" collapsed="1" x14ac:dyDescent="0.2">
      <c r="B128" s="231" t="s">
        <v>2941</v>
      </c>
      <c r="C128" s="222" t="s">
        <v>3931</v>
      </c>
      <c r="D128" s="112"/>
      <c r="E128" s="51"/>
      <c r="F128" s="51"/>
      <c r="G128" s="52"/>
      <c r="H128" s="52">
        <f>SUM(G128:G169)</f>
        <v>0</v>
      </c>
      <c r="I128" s="555" t="s">
        <v>3720</v>
      </c>
      <c r="J128" s="556"/>
    </row>
    <row r="129" spans="2:10" hidden="1" outlineLevel="1" x14ac:dyDescent="0.2">
      <c r="B129" s="225" t="s">
        <v>3477</v>
      </c>
      <c r="C129" s="226" t="s">
        <v>714</v>
      </c>
      <c r="D129" s="112" t="s">
        <v>3339</v>
      </c>
      <c r="E129" s="51"/>
      <c r="F129" s="51"/>
      <c r="G129" s="52">
        <f t="shared" si="1"/>
        <v>0</v>
      </c>
      <c r="H129" s="52"/>
      <c r="I129" s="20"/>
      <c r="J129" s="20"/>
    </row>
    <row r="130" spans="2:10" hidden="1" outlineLevel="2" x14ac:dyDescent="0.2">
      <c r="B130" s="227" t="s">
        <v>709</v>
      </c>
      <c r="C130" s="226" t="s">
        <v>1602</v>
      </c>
      <c r="D130" s="112" t="s">
        <v>3339</v>
      </c>
      <c r="E130" s="51"/>
      <c r="F130" s="51"/>
      <c r="G130" s="52">
        <f t="shared" si="1"/>
        <v>0</v>
      </c>
      <c r="H130" s="52"/>
      <c r="I130" s="20"/>
      <c r="J130" s="20"/>
    </row>
    <row r="131" spans="2:10" hidden="1" outlineLevel="2" x14ac:dyDescent="0.2">
      <c r="B131" s="227" t="s">
        <v>710</v>
      </c>
      <c r="C131" s="466" t="s">
        <v>4694</v>
      </c>
      <c r="D131" s="112" t="s">
        <v>3339</v>
      </c>
      <c r="E131" s="51"/>
      <c r="F131" s="51"/>
      <c r="G131" s="52">
        <f t="shared" si="1"/>
        <v>0</v>
      </c>
      <c r="H131" s="52"/>
      <c r="I131" s="20"/>
      <c r="J131" s="20"/>
    </row>
    <row r="132" spans="2:10" hidden="1" outlineLevel="2" x14ac:dyDescent="0.2">
      <c r="B132" s="227" t="s">
        <v>711</v>
      </c>
      <c r="C132" s="466" t="s">
        <v>1603</v>
      </c>
      <c r="D132" s="112" t="s">
        <v>3339</v>
      </c>
      <c r="E132" s="51"/>
      <c r="F132" s="51"/>
      <c r="G132" s="52">
        <f t="shared" si="1"/>
        <v>0</v>
      </c>
      <c r="H132" s="52"/>
      <c r="I132" s="20"/>
      <c r="J132" s="20"/>
    </row>
    <row r="133" spans="2:10" hidden="1" outlineLevel="2" x14ac:dyDescent="0.2">
      <c r="B133" s="227" t="s">
        <v>712</v>
      </c>
      <c r="C133" s="466" t="s">
        <v>4695</v>
      </c>
      <c r="D133" s="112" t="s">
        <v>1682</v>
      </c>
      <c r="E133" s="51"/>
      <c r="F133" s="51"/>
      <c r="G133" s="52">
        <f t="shared" si="1"/>
        <v>0</v>
      </c>
      <c r="H133" s="52"/>
      <c r="I133" s="20"/>
      <c r="J133" s="20"/>
    </row>
    <row r="134" spans="2:10" hidden="1" outlineLevel="2" x14ac:dyDescent="0.2">
      <c r="B134" s="227" t="s">
        <v>713</v>
      </c>
      <c r="C134" s="466" t="s">
        <v>4696</v>
      </c>
      <c r="D134" s="112" t="s">
        <v>2872</v>
      </c>
      <c r="E134" s="51"/>
      <c r="F134" s="51"/>
      <c r="G134" s="52">
        <f t="shared" si="1"/>
        <v>0</v>
      </c>
      <c r="H134" s="52"/>
      <c r="I134" s="20"/>
      <c r="J134" s="20"/>
    </row>
    <row r="135" spans="2:10" hidden="1" outlineLevel="2" x14ac:dyDescent="0.2">
      <c r="B135" s="227" t="s">
        <v>4697</v>
      </c>
      <c r="C135" s="466" t="s">
        <v>982</v>
      </c>
      <c r="D135" s="112" t="s">
        <v>2872</v>
      </c>
      <c r="E135" s="51"/>
      <c r="F135" s="51"/>
      <c r="G135" s="52">
        <f t="shared" si="1"/>
        <v>0</v>
      </c>
      <c r="H135" s="52"/>
      <c r="I135" s="20"/>
      <c r="J135" s="20"/>
    </row>
    <row r="136" spans="2:10" hidden="1" outlineLevel="2" x14ac:dyDescent="0.2">
      <c r="B136" s="227" t="s">
        <v>4698</v>
      </c>
      <c r="C136" s="466" t="s">
        <v>4699</v>
      </c>
      <c r="D136" s="112" t="s">
        <v>3339</v>
      </c>
      <c r="E136" s="51"/>
      <c r="F136" s="51"/>
      <c r="G136" s="52">
        <f t="shared" si="1"/>
        <v>0</v>
      </c>
      <c r="H136" s="52"/>
      <c r="I136" s="20"/>
      <c r="J136" s="20"/>
    </row>
    <row r="137" spans="2:10" hidden="1" outlineLevel="1" x14ac:dyDescent="0.2">
      <c r="B137" s="225" t="s">
        <v>3478</v>
      </c>
      <c r="C137" s="226" t="s">
        <v>715</v>
      </c>
      <c r="D137" s="112" t="s">
        <v>3339</v>
      </c>
      <c r="E137" s="51"/>
      <c r="F137" s="51"/>
      <c r="G137" s="52">
        <f t="shared" si="1"/>
        <v>0</v>
      </c>
      <c r="H137" s="52"/>
      <c r="I137" s="20"/>
      <c r="J137" s="20"/>
    </row>
    <row r="138" spans="2:10" ht="40.5" hidden="1" outlineLevel="2" x14ac:dyDescent="0.2">
      <c r="B138" s="230" t="s">
        <v>1597</v>
      </c>
      <c r="C138" s="226" t="s">
        <v>1604</v>
      </c>
      <c r="D138" s="112" t="s">
        <v>1682</v>
      </c>
      <c r="E138" s="51"/>
      <c r="F138" s="51"/>
      <c r="G138" s="52">
        <f t="shared" si="1"/>
        <v>0</v>
      </c>
      <c r="H138" s="52"/>
      <c r="I138" s="20"/>
      <c r="J138" s="20"/>
    </row>
    <row r="139" spans="2:10" hidden="1" outlineLevel="2" x14ac:dyDescent="0.2">
      <c r="B139" s="227" t="s">
        <v>1598</v>
      </c>
      <c r="C139" s="226" t="s">
        <v>4700</v>
      </c>
      <c r="D139" s="112" t="s">
        <v>3339</v>
      </c>
      <c r="E139" s="51"/>
      <c r="F139" s="51"/>
      <c r="G139" s="52">
        <f t="shared" si="1"/>
        <v>0</v>
      </c>
      <c r="H139" s="52"/>
      <c r="I139" s="20"/>
      <c r="J139" s="20"/>
    </row>
    <row r="140" spans="2:10" hidden="1" outlineLevel="2" x14ac:dyDescent="0.2">
      <c r="B140" s="227" t="s">
        <v>1599</v>
      </c>
      <c r="C140" s="226" t="s">
        <v>1605</v>
      </c>
      <c r="D140" s="112" t="s">
        <v>2872</v>
      </c>
      <c r="E140" s="51"/>
      <c r="F140" s="51"/>
      <c r="G140" s="52">
        <f t="shared" si="1"/>
        <v>0</v>
      </c>
      <c r="H140" s="52"/>
      <c r="I140" s="20"/>
      <c r="J140" s="20"/>
    </row>
    <row r="141" spans="2:10" hidden="1" outlineLevel="2" x14ac:dyDescent="0.2">
      <c r="B141" s="227" t="s">
        <v>1600</v>
      </c>
      <c r="C141" s="466" t="s">
        <v>4701</v>
      </c>
      <c r="D141" s="112" t="s">
        <v>3339</v>
      </c>
      <c r="E141" s="51"/>
      <c r="F141" s="51"/>
      <c r="G141" s="52">
        <f t="shared" si="1"/>
        <v>0</v>
      </c>
      <c r="H141" s="52"/>
      <c r="I141" s="20"/>
      <c r="J141" s="20"/>
    </row>
    <row r="142" spans="2:10" hidden="1" outlineLevel="2" x14ac:dyDescent="0.2">
      <c r="B142" s="227" t="s">
        <v>1601</v>
      </c>
      <c r="C142" s="226" t="s">
        <v>3362</v>
      </c>
      <c r="D142" s="112" t="s">
        <v>3339</v>
      </c>
      <c r="E142" s="51"/>
      <c r="F142" s="51"/>
      <c r="G142" s="52">
        <f t="shared" si="1"/>
        <v>0</v>
      </c>
      <c r="H142" s="52"/>
      <c r="I142" s="20"/>
      <c r="J142" s="20"/>
    </row>
    <row r="143" spans="2:10" hidden="1" outlineLevel="1" x14ac:dyDescent="0.2">
      <c r="B143" s="225" t="s">
        <v>3479</v>
      </c>
      <c r="C143" s="226" t="s">
        <v>716</v>
      </c>
      <c r="D143" s="112" t="s">
        <v>3339</v>
      </c>
      <c r="E143" s="51"/>
      <c r="F143" s="51"/>
      <c r="G143" s="52">
        <f t="shared" si="1"/>
        <v>0</v>
      </c>
      <c r="H143" s="52"/>
      <c r="I143" s="20"/>
      <c r="J143" s="20"/>
    </row>
    <row r="144" spans="2:10" ht="40.5" hidden="1" outlineLevel="2" x14ac:dyDescent="0.2">
      <c r="B144" s="230" t="s">
        <v>1593</v>
      </c>
      <c r="C144" s="226" t="s">
        <v>1606</v>
      </c>
      <c r="D144" s="112" t="s">
        <v>1682</v>
      </c>
      <c r="E144" s="51"/>
      <c r="F144" s="51"/>
      <c r="G144" s="52">
        <f t="shared" si="1"/>
        <v>0</v>
      </c>
      <c r="H144" s="52"/>
      <c r="I144" s="20"/>
      <c r="J144" s="20"/>
    </row>
    <row r="145" spans="2:10" hidden="1" outlineLevel="2" x14ac:dyDescent="0.2">
      <c r="B145" s="227" t="s">
        <v>1594</v>
      </c>
      <c r="C145" s="226" t="s">
        <v>4702</v>
      </c>
      <c r="D145" s="112" t="s">
        <v>2872</v>
      </c>
      <c r="E145" s="51"/>
      <c r="F145" s="51"/>
      <c r="G145" s="52">
        <f t="shared" si="1"/>
        <v>0</v>
      </c>
      <c r="H145" s="52"/>
      <c r="I145" s="20"/>
      <c r="J145" s="20"/>
    </row>
    <row r="146" spans="2:10" hidden="1" outlineLevel="2" x14ac:dyDescent="0.2">
      <c r="B146" s="227" t="s">
        <v>1595</v>
      </c>
      <c r="C146" s="226" t="s">
        <v>1607</v>
      </c>
      <c r="D146" s="112" t="s">
        <v>2872</v>
      </c>
      <c r="E146" s="51"/>
      <c r="F146" s="51"/>
      <c r="G146" s="52">
        <f t="shared" si="1"/>
        <v>0</v>
      </c>
      <c r="H146" s="52"/>
      <c r="I146" s="20"/>
      <c r="J146" s="20"/>
    </row>
    <row r="147" spans="2:10" hidden="1" outlineLevel="2" x14ac:dyDescent="0.2">
      <c r="B147" s="227" t="s">
        <v>1596</v>
      </c>
      <c r="C147" s="466" t="s">
        <v>4703</v>
      </c>
      <c r="D147" s="112" t="s">
        <v>3339</v>
      </c>
      <c r="E147" s="51"/>
      <c r="F147" s="51"/>
      <c r="G147" s="52">
        <f t="shared" si="1"/>
        <v>0</v>
      </c>
      <c r="H147" s="52"/>
      <c r="I147" s="20"/>
      <c r="J147" s="20"/>
    </row>
    <row r="148" spans="2:10" hidden="1" outlineLevel="1" x14ac:dyDescent="0.2">
      <c r="B148" s="225" t="s">
        <v>3480</v>
      </c>
      <c r="C148" s="466" t="s">
        <v>4704</v>
      </c>
      <c r="D148" s="112" t="s">
        <v>3339</v>
      </c>
      <c r="E148" s="51"/>
      <c r="F148" s="51"/>
      <c r="G148" s="52">
        <f t="shared" si="1"/>
        <v>0</v>
      </c>
      <c r="H148" s="52"/>
      <c r="I148" s="20"/>
      <c r="J148" s="20"/>
    </row>
    <row r="149" spans="2:10" hidden="1" outlineLevel="2" x14ac:dyDescent="0.2">
      <c r="B149" s="227" t="s">
        <v>1590</v>
      </c>
      <c r="C149" s="466" t="s">
        <v>3505</v>
      </c>
      <c r="D149" s="112" t="s">
        <v>3339</v>
      </c>
      <c r="E149" s="51"/>
      <c r="F149" s="51"/>
      <c r="G149" s="52">
        <f t="shared" si="1"/>
        <v>0</v>
      </c>
      <c r="H149" s="52"/>
      <c r="I149" s="20"/>
      <c r="J149" s="20"/>
    </row>
    <row r="150" spans="2:10" hidden="1" outlineLevel="2" x14ac:dyDescent="0.2">
      <c r="B150" s="227" t="s">
        <v>1591</v>
      </c>
      <c r="C150" s="466" t="s">
        <v>4705</v>
      </c>
      <c r="D150" s="112" t="s">
        <v>3339</v>
      </c>
      <c r="E150" s="51"/>
      <c r="F150" s="51"/>
      <c r="G150" s="52">
        <f t="shared" si="1"/>
        <v>0</v>
      </c>
      <c r="H150" s="52"/>
      <c r="I150" s="20"/>
      <c r="J150" s="20"/>
    </row>
    <row r="151" spans="2:10" hidden="1" outlineLevel="2" x14ac:dyDescent="0.2">
      <c r="B151" s="227" t="s">
        <v>1592</v>
      </c>
      <c r="C151" s="466" t="s">
        <v>4706</v>
      </c>
      <c r="D151" s="112" t="s">
        <v>3339</v>
      </c>
      <c r="E151" s="51"/>
      <c r="F151" s="51"/>
      <c r="G151" s="52">
        <f t="shared" si="1"/>
        <v>0</v>
      </c>
      <c r="H151" s="52"/>
      <c r="I151" s="20"/>
      <c r="J151" s="20"/>
    </row>
    <row r="152" spans="2:10" hidden="1" outlineLevel="1" x14ac:dyDescent="0.2">
      <c r="B152" s="225" t="s">
        <v>3481</v>
      </c>
      <c r="C152" s="466" t="s">
        <v>718</v>
      </c>
      <c r="D152" s="112" t="s">
        <v>3339</v>
      </c>
      <c r="E152" s="51"/>
      <c r="F152" s="51"/>
      <c r="G152" s="52">
        <f t="shared" si="1"/>
        <v>0</v>
      </c>
      <c r="H152" s="52"/>
      <c r="I152" s="20"/>
      <c r="J152" s="20"/>
    </row>
    <row r="153" spans="2:10" hidden="1" outlineLevel="2" x14ac:dyDescent="0.2">
      <c r="B153" s="227" t="s">
        <v>1584</v>
      </c>
      <c r="C153" s="466" t="s">
        <v>4707</v>
      </c>
      <c r="D153" s="112" t="s">
        <v>3339</v>
      </c>
      <c r="E153" s="51"/>
      <c r="F153" s="51"/>
      <c r="G153" s="52">
        <f t="shared" si="1"/>
        <v>0</v>
      </c>
      <c r="H153" s="52"/>
      <c r="I153" s="20"/>
      <c r="J153" s="20"/>
    </row>
    <row r="154" spans="2:10" hidden="1" outlineLevel="2" x14ac:dyDescent="0.2">
      <c r="B154" s="227" t="s">
        <v>1585</v>
      </c>
      <c r="C154" s="466" t="s">
        <v>4708</v>
      </c>
      <c r="D154" s="112" t="s">
        <v>3339</v>
      </c>
      <c r="E154" s="51"/>
      <c r="F154" s="51"/>
      <c r="G154" s="52">
        <f t="shared" ref="G154:G219" si="2">E154*F154</f>
        <v>0</v>
      </c>
      <c r="H154" s="52"/>
      <c r="I154" s="20"/>
      <c r="J154" s="20"/>
    </row>
    <row r="155" spans="2:10" hidden="1" outlineLevel="2" x14ac:dyDescent="0.2">
      <c r="B155" s="227" t="s">
        <v>1586</v>
      </c>
      <c r="C155" s="466" t="s">
        <v>4709</v>
      </c>
      <c r="D155" s="112" t="s">
        <v>3339</v>
      </c>
      <c r="E155" s="51"/>
      <c r="F155" s="51"/>
      <c r="G155" s="52">
        <f t="shared" si="2"/>
        <v>0</v>
      </c>
      <c r="H155" s="52"/>
      <c r="I155" s="20"/>
      <c r="J155" s="20"/>
    </row>
    <row r="156" spans="2:10" hidden="1" outlineLevel="2" x14ac:dyDescent="0.2">
      <c r="B156" s="227" t="s">
        <v>1587</v>
      </c>
      <c r="C156" s="466" t="s">
        <v>1608</v>
      </c>
      <c r="D156" s="112" t="s">
        <v>3339</v>
      </c>
      <c r="E156" s="51"/>
      <c r="F156" s="51"/>
      <c r="G156" s="52">
        <f t="shared" si="2"/>
        <v>0</v>
      </c>
      <c r="H156" s="52"/>
      <c r="I156" s="20"/>
      <c r="J156" s="20"/>
    </row>
    <row r="157" spans="2:10" hidden="1" outlineLevel="2" x14ac:dyDescent="0.2">
      <c r="B157" s="227" t="s">
        <v>1588</v>
      </c>
      <c r="C157" s="466" t="s">
        <v>1609</v>
      </c>
      <c r="D157" s="112" t="s">
        <v>3339</v>
      </c>
      <c r="E157" s="51"/>
      <c r="F157" s="51"/>
      <c r="G157" s="52">
        <f t="shared" si="2"/>
        <v>0</v>
      </c>
      <c r="H157" s="52"/>
      <c r="I157" s="20"/>
      <c r="J157" s="20"/>
    </row>
    <row r="158" spans="2:10" hidden="1" outlineLevel="2" x14ac:dyDescent="0.2">
      <c r="B158" s="227" t="s">
        <v>1589</v>
      </c>
      <c r="C158" s="466" t="s">
        <v>1610</v>
      </c>
      <c r="D158" s="112" t="s">
        <v>3339</v>
      </c>
      <c r="E158" s="51"/>
      <c r="F158" s="51"/>
      <c r="G158" s="52">
        <f t="shared" si="2"/>
        <v>0</v>
      </c>
      <c r="H158" s="52"/>
      <c r="I158" s="20"/>
      <c r="J158" s="20"/>
    </row>
    <row r="159" spans="2:10" hidden="1" outlineLevel="2" x14ac:dyDescent="0.2">
      <c r="B159" s="227" t="s">
        <v>4710</v>
      </c>
      <c r="C159" s="466" t="s">
        <v>4711</v>
      </c>
      <c r="D159" s="112" t="s">
        <v>3339</v>
      </c>
      <c r="E159" s="51"/>
      <c r="F159" s="51"/>
      <c r="G159" s="52">
        <f t="shared" si="2"/>
        <v>0</v>
      </c>
      <c r="H159" s="52"/>
      <c r="I159" s="20"/>
      <c r="J159" s="20"/>
    </row>
    <row r="160" spans="2:10" hidden="1" outlineLevel="1" x14ac:dyDescent="0.2">
      <c r="B160" s="225" t="s">
        <v>3482</v>
      </c>
      <c r="C160" s="466" t="s">
        <v>719</v>
      </c>
      <c r="D160" s="112" t="s">
        <v>3339</v>
      </c>
      <c r="E160" s="51"/>
      <c r="F160" s="51"/>
      <c r="G160" s="52">
        <f t="shared" si="2"/>
        <v>0</v>
      </c>
      <c r="H160" s="52"/>
      <c r="I160" s="20"/>
      <c r="J160" s="20"/>
    </row>
    <row r="161" spans="2:10" hidden="1" outlineLevel="2" x14ac:dyDescent="0.2">
      <c r="B161" s="227" t="s">
        <v>1581</v>
      </c>
      <c r="C161" s="466" t="s">
        <v>4712</v>
      </c>
      <c r="D161" s="112" t="s">
        <v>3339</v>
      </c>
      <c r="E161" s="51"/>
      <c r="F161" s="51"/>
      <c r="G161" s="52">
        <f t="shared" si="2"/>
        <v>0</v>
      </c>
      <c r="H161" s="52"/>
      <c r="I161" s="20"/>
      <c r="J161" s="20"/>
    </row>
    <row r="162" spans="2:10" hidden="1" outlineLevel="2" x14ac:dyDescent="0.2">
      <c r="B162" s="227" t="s">
        <v>1582</v>
      </c>
      <c r="C162" s="466" t="s">
        <v>4713</v>
      </c>
      <c r="D162" s="112" t="s">
        <v>3339</v>
      </c>
      <c r="E162" s="51"/>
      <c r="F162" s="51"/>
      <c r="G162" s="52">
        <f t="shared" si="2"/>
        <v>0</v>
      </c>
      <c r="H162" s="52"/>
      <c r="I162" s="20"/>
      <c r="J162" s="20"/>
    </row>
    <row r="163" spans="2:10" hidden="1" outlineLevel="2" x14ac:dyDescent="0.2">
      <c r="B163" s="227" t="s">
        <v>1583</v>
      </c>
      <c r="C163" s="466" t="s">
        <v>3362</v>
      </c>
      <c r="D163" s="112" t="s">
        <v>3339</v>
      </c>
      <c r="E163" s="51"/>
      <c r="F163" s="51"/>
      <c r="G163" s="52">
        <f t="shared" si="2"/>
        <v>0</v>
      </c>
      <c r="H163" s="52"/>
      <c r="I163" s="20"/>
      <c r="J163" s="20"/>
    </row>
    <row r="164" spans="2:10" ht="27" hidden="1" outlineLevel="1" x14ac:dyDescent="0.2">
      <c r="B164" s="225" t="s">
        <v>3483</v>
      </c>
      <c r="C164" s="466" t="s">
        <v>4714</v>
      </c>
      <c r="D164" s="112" t="s">
        <v>3339</v>
      </c>
      <c r="E164" s="51"/>
      <c r="F164" s="51"/>
      <c r="G164" s="52">
        <f t="shared" si="2"/>
        <v>0</v>
      </c>
      <c r="H164" s="52"/>
      <c r="I164" s="20"/>
      <c r="J164" s="20"/>
    </row>
    <row r="165" spans="2:10" hidden="1" outlineLevel="2" x14ac:dyDescent="0.2">
      <c r="B165" s="227" t="s">
        <v>722</v>
      </c>
      <c r="C165" s="466" t="s">
        <v>4715</v>
      </c>
      <c r="D165" s="112" t="s">
        <v>3339</v>
      </c>
      <c r="E165" s="51"/>
      <c r="F165" s="51"/>
      <c r="G165" s="52">
        <f t="shared" si="2"/>
        <v>0</v>
      </c>
      <c r="H165" s="52"/>
      <c r="I165" s="20"/>
      <c r="J165" s="20"/>
    </row>
    <row r="166" spans="2:10" hidden="1" outlineLevel="2" x14ac:dyDescent="0.2">
      <c r="B166" s="227" t="s">
        <v>1580</v>
      </c>
      <c r="C166" s="466" t="s">
        <v>4716</v>
      </c>
      <c r="D166" s="112" t="s">
        <v>3339</v>
      </c>
      <c r="E166" s="51"/>
      <c r="F166" s="51"/>
      <c r="G166" s="52">
        <f t="shared" si="2"/>
        <v>0</v>
      </c>
      <c r="H166" s="52"/>
      <c r="I166" s="20"/>
      <c r="J166" s="20"/>
    </row>
    <row r="167" spans="2:10" hidden="1" outlineLevel="1" x14ac:dyDescent="0.2">
      <c r="B167" s="225" t="s">
        <v>3484</v>
      </c>
      <c r="C167" s="226" t="s">
        <v>3362</v>
      </c>
      <c r="D167" s="112" t="s">
        <v>3339</v>
      </c>
      <c r="E167" s="51"/>
      <c r="F167" s="51"/>
      <c r="G167" s="52">
        <f t="shared" si="2"/>
        <v>0</v>
      </c>
      <c r="H167" s="52"/>
      <c r="I167" s="20"/>
      <c r="J167" s="20"/>
    </row>
    <row r="168" spans="2:10" hidden="1" outlineLevel="2" x14ac:dyDescent="0.2">
      <c r="B168" s="227" t="s">
        <v>720</v>
      </c>
      <c r="C168" s="226" t="s">
        <v>3362</v>
      </c>
      <c r="D168" s="112" t="s">
        <v>3339</v>
      </c>
      <c r="E168" s="51"/>
      <c r="F168" s="51"/>
      <c r="G168" s="52">
        <f t="shared" si="2"/>
        <v>0</v>
      </c>
      <c r="H168" s="52"/>
      <c r="I168" s="20"/>
      <c r="J168" s="20"/>
    </row>
    <row r="169" spans="2:10" hidden="1" outlineLevel="2" x14ac:dyDescent="0.2">
      <c r="B169" s="227" t="s">
        <v>721</v>
      </c>
      <c r="C169" s="226" t="s">
        <v>3362</v>
      </c>
      <c r="D169" s="112" t="s">
        <v>3339</v>
      </c>
      <c r="E169" s="51"/>
      <c r="F169" s="51"/>
      <c r="G169" s="52">
        <f t="shared" si="2"/>
        <v>0</v>
      </c>
      <c r="H169" s="52"/>
      <c r="I169" s="20"/>
      <c r="J169" s="20"/>
    </row>
    <row r="170" spans="2:10" x14ac:dyDescent="0.2">
      <c r="B170" s="223"/>
      <c r="C170" s="224"/>
      <c r="D170" s="145"/>
      <c r="E170" s="146"/>
      <c r="F170" s="146"/>
      <c r="G170" s="103"/>
      <c r="H170" s="103"/>
      <c r="I170" s="46"/>
      <c r="J170" s="46"/>
    </row>
    <row r="171" spans="2:10" ht="40.5" collapsed="1" x14ac:dyDescent="0.2">
      <c r="B171" s="231" t="s">
        <v>2942</v>
      </c>
      <c r="C171" s="222" t="s">
        <v>2947</v>
      </c>
      <c r="D171" s="112"/>
      <c r="E171" s="51"/>
      <c r="F171" s="51"/>
      <c r="G171" s="52"/>
      <c r="H171" s="52">
        <f>SUM(G171:G180)</f>
        <v>0</v>
      </c>
      <c r="I171" s="548" t="s">
        <v>462</v>
      </c>
      <c r="J171" s="549"/>
    </row>
    <row r="172" spans="2:10" hidden="1" outlineLevel="1" x14ac:dyDescent="0.2">
      <c r="B172" s="225" t="s">
        <v>3485</v>
      </c>
      <c r="C172" s="226" t="s">
        <v>2220</v>
      </c>
      <c r="D172" s="112" t="s">
        <v>3339</v>
      </c>
      <c r="E172" s="51"/>
      <c r="F172" s="51"/>
      <c r="G172" s="52">
        <f t="shared" si="2"/>
        <v>0</v>
      </c>
      <c r="H172" s="52"/>
      <c r="I172" s="557"/>
      <c r="J172" s="556"/>
    </row>
    <row r="173" spans="2:10" hidden="1" outlineLevel="1" x14ac:dyDescent="0.2">
      <c r="B173" s="225" t="s">
        <v>3486</v>
      </c>
      <c r="C173" s="226" t="s">
        <v>1611</v>
      </c>
      <c r="D173" s="112" t="s">
        <v>3339</v>
      </c>
      <c r="E173" s="51"/>
      <c r="F173" s="51"/>
      <c r="G173" s="52">
        <f t="shared" si="2"/>
        <v>0</v>
      </c>
      <c r="H173" s="52"/>
      <c r="I173" s="557"/>
      <c r="J173" s="556"/>
    </row>
    <row r="174" spans="2:10" hidden="1" outlineLevel="1" x14ac:dyDescent="0.2">
      <c r="B174" s="225" t="s">
        <v>3487</v>
      </c>
      <c r="C174" s="226" t="s">
        <v>2979</v>
      </c>
      <c r="D174" s="112" t="s">
        <v>3339</v>
      </c>
      <c r="E174" s="51"/>
      <c r="F174" s="51"/>
      <c r="G174" s="52">
        <f t="shared" si="2"/>
        <v>0</v>
      </c>
      <c r="H174" s="52"/>
      <c r="I174" s="557"/>
      <c r="J174" s="556"/>
    </row>
    <row r="175" spans="2:10" hidden="1" outlineLevel="1" x14ac:dyDescent="0.2">
      <c r="B175" s="225" t="s">
        <v>3488</v>
      </c>
      <c r="C175" s="226" t="s">
        <v>1612</v>
      </c>
      <c r="D175" s="112" t="s">
        <v>3339</v>
      </c>
      <c r="E175" s="51"/>
      <c r="F175" s="51"/>
      <c r="G175" s="52">
        <f t="shared" si="2"/>
        <v>0</v>
      </c>
      <c r="H175" s="52"/>
      <c r="I175" s="557"/>
      <c r="J175" s="556"/>
    </row>
    <row r="176" spans="2:10" hidden="1" outlineLevel="1" x14ac:dyDescent="0.2">
      <c r="B176" s="225" t="s">
        <v>3489</v>
      </c>
      <c r="C176" s="226" t="s">
        <v>1613</v>
      </c>
      <c r="D176" s="112" t="s">
        <v>3339</v>
      </c>
      <c r="E176" s="51"/>
      <c r="F176" s="51"/>
      <c r="G176" s="52">
        <f t="shared" si="2"/>
        <v>0</v>
      </c>
      <c r="H176" s="52"/>
      <c r="I176" s="557"/>
      <c r="J176" s="556"/>
    </row>
    <row r="177" spans="2:10" hidden="1" outlineLevel="1" x14ac:dyDescent="0.2">
      <c r="B177" s="225" t="s">
        <v>3490</v>
      </c>
      <c r="C177" s="226" t="s">
        <v>1614</v>
      </c>
      <c r="D177" s="112" t="s">
        <v>3339</v>
      </c>
      <c r="E177" s="51"/>
      <c r="F177" s="51"/>
      <c r="G177" s="52">
        <f t="shared" si="2"/>
        <v>0</v>
      </c>
      <c r="H177" s="52"/>
      <c r="I177" s="557"/>
      <c r="J177" s="556"/>
    </row>
    <row r="178" spans="2:10" hidden="1" outlineLevel="1" x14ac:dyDescent="0.2">
      <c r="B178" s="225" t="s">
        <v>3491</v>
      </c>
      <c r="C178" s="226" t="s">
        <v>280</v>
      </c>
      <c r="D178" s="112" t="s">
        <v>3339</v>
      </c>
      <c r="E178" s="51"/>
      <c r="F178" s="51"/>
      <c r="G178" s="52">
        <f t="shared" si="2"/>
        <v>0</v>
      </c>
      <c r="H178" s="52"/>
      <c r="I178" s="557"/>
      <c r="J178" s="556"/>
    </row>
    <row r="179" spans="2:10" hidden="1" outlineLevel="1" x14ac:dyDescent="0.2">
      <c r="B179" s="225" t="s">
        <v>3492</v>
      </c>
      <c r="C179" s="226" t="s">
        <v>279</v>
      </c>
      <c r="D179" s="112" t="s">
        <v>3339</v>
      </c>
      <c r="E179" s="51"/>
      <c r="F179" s="51"/>
      <c r="G179" s="52">
        <f t="shared" si="2"/>
        <v>0</v>
      </c>
      <c r="H179" s="52"/>
      <c r="I179" s="557"/>
      <c r="J179" s="556"/>
    </row>
    <row r="180" spans="2:10" hidden="1" outlineLevel="1" x14ac:dyDescent="0.2">
      <c r="B180" s="225" t="s">
        <v>3493</v>
      </c>
      <c r="C180" s="226" t="s">
        <v>3362</v>
      </c>
      <c r="D180" s="112" t="s">
        <v>3339</v>
      </c>
      <c r="E180" s="51"/>
      <c r="F180" s="51"/>
      <c r="G180" s="52">
        <f t="shared" si="2"/>
        <v>0</v>
      </c>
      <c r="H180" s="52"/>
      <c r="I180" s="557"/>
      <c r="J180" s="556"/>
    </row>
    <row r="181" spans="2:10" x14ac:dyDescent="0.2">
      <c r="B181" s="536"/>
      <c r="C181" s="537"/>
      <c r="D181" s="169"/>
      <c r="E181" s="170"/>
      <c r="F181" s="170"/>
      <c r="G181" s="171"/>
      <c r="H181" s="171"/>
      <c r="I181" s="232"/>
      <c r="J181" s="209"/>
    </row>
    <row r="182" spans="2:10" ht="27" collapsed="1" x14ac:dyDescent="0.2">
      <c r="B182" s="538" t="s">
        <v>2943</v>
      </c>
      <c r="C182" s="539" t="s">
        <v>2948</v>
      </c>
      <c r="D182" s="540"/>
      <c r="E182" s="480"/>
      <c r="F182" s="480"/>
      <c r="G182" s="481"/>
      <c r="H182" s="481">
        <f>SUM(G182:G217)</f>
        <v>0</v>
      </c>
      <c r="I182" s="548" t="s">
        <v>462</v>
      </c>
      <c r="J182" s="549"/>
    </row>
    <row r="183" spans="2:10" hidden="1" outlineLevel="1" x14ac:dyDescent="0.2">
      <c r="B183" s="225" t="s">
        <v>2949</v>
      </c>
      <c r="C183" s="226" t="s">
        <v>1621</v>
      </c>
      <c r="D183" s="112" t="s">
        <v>3339</v>
      </c>
      <c r="E183" s="51"/>
      <c r="F183" s="51"/>
      <c r="G183" s="52">
        <f t="shared" si="2"/>
        <v>0</v>
      </c>
      <c r="H183" s="52"/>
      <c r="I183" s="20"/>
      <c r="J183" s="20"/>
    </row>
    <row r="184" spans="2:10" hidden="1" outlineLevel="2" x14ac:dyDescent="0.2">
      <c r="B184" s="227" t="s">
        <v>1615</v>
      </c>
      <c r="C184" s="226" t="s">
        <v>1622</v>
      </c>
      <c r="D184" s="112" t="s">
        <v>3339</v>
      </c>
      <c r="E184" s="51"/>
      <c r="F184" s="51"/>
      <c r="G184" s="52">
        <f t="shared" si="2"/>
        <v>0</v>
      </c>
      <c r="H184" s="52"/>
      <c r="I184" s="20"/>
      <c r="J184" s="20"/>
    </row>
    <row r="185" spans="2:10" hidden="1" outlineLevel="2" x14ac:dyDescent="0.2">
      <c r="B185" s="227" t="s">
        <v>1616</v>
      </c>
      <c r="C185" s="226" t="s">
        <v>3425</v>
      </c>
      <c r="D185" s="112" t="s">
        <v>3339</v>
      </c>
      <c r="E185" s="51"/>
      <c r="F185" s="51"/>
      <c r="G185" s="52">
        <f t="shared" si="2"/>
        <v>0</v>
      </c>
      <c r="H185" s="52"/>
      <c r="I185" s="20"/>
      <c r="J185" s="20"/>
    </row>
    <row r="186" spans="2:10" hidden="1" outlineLevel="2" x14ac:dyDescent="0.2">
      <c r="B186" s="227" t="s">
        <v>1617</v>
      </c>
      <c r="C186" s="226" t="s">
        <v>716</v>
      </c>
      <c r="D186" s="112" t="s">
        <v>3339</v>
      </c>
      <c r="E186" s="51"/>
      <c r="F186" s="51"/>
      <c r="G186" s="52">
        <f t="shared" si="2"/>
        <v>0</v>
      </c>
      <c r="H186" s="52"/>
      <c r="I186" s="20"/>
      <c r="J186" s="20"/>
    </row>
    <row r="187" spans="2:10" hidden="1" outlineLevel="2" x14ac:dyDescent="0.2">
      <c r="B187" s="227" t="s">
        <v>1618</v>
      </c>
      <c r="C187" s="226" t="s">
        <v>1623</v>
      </c>
      <c r="D187" s="112" t="s">
        <v>3339</v>
      </c>
      <c r="E187" s="51"/>
      <c r="F187" s="51"/>
      <c r="G187" s="52">
        <f t="shared" si="2"/>
        <v>0</v>
      </c>
      <c r="H187" s="52"/>
      <c r="I187" s="20"/>
      <c r="J187" s="20"/>
    </row>
    <row r="188" spans="2:10" hidden="1" outlineLevel="2" x14ac:dyDescent="0.2">
      <c r="B188" s="227" t="s">
        <v>1619</v>
      </c>
      <c r="C188" s="226" t="s">
        <v>1624</v>
      </c>
      <c r="D188" s="112" t="s">
        <v>3339</v>
      </c>
      <c r="E188" s="51"/>
      <c r="F188" s="51"/>
      <c r="G188" s="52">
        <f t="shared" si="2"/>
        <v>0</v>
      </c>
      <c r="H188" s="52"/>
      <c r="I188" s="20"/>
      <c r="J188" s="20"/>
    </row>
    <row r="189" spans="2:10" hidden="1" outlineLevel="2" x14ac:dyDescent="0.2">
      <c r="B189" s="227" t="s">
        <v>1620</v>
      </c>
      <c r="C189" s="226" t="s">
        <v>3362</v>
      </c>
      <c r="D189" s="112" t="s">
        <v>3339</v>
      </c>
      <c r="E189" s="51"/>
      <c r="F189" s="51"/>
      <c r="G189" s="52">
        <f t="shared" si="2"/>
        <v>0</v>
      </c>
      <c r="H189" s="52"/>
      <c r="I189" s="20"/>
      <c r="J189" s="20"/>
    </row>
    <row r="190" spans="2:10" hidden="1" outlineLevel="1" x14ac:dyDescent="0.2">
      <c r="B190" s="225" t="s">
        <v>2950</v>
      </c>
      <c r="C190" s="226" t="s">
        <v>717</v>
      </c>
      <c r="D190" s="112" t="s">
        <v>3339</v>
      </c>
      <c r="E190" s="51"/>
      <c r="F190" s="51"/>
      <c r="G190" s="52">
        <f t="shared" si="2"/>
        <v>0</v>
      </c>
      <c r="H190" s="52"/>
      <c r="I190" s="20"/>
      <c r="J190" s="20"/>
    </row>
    <row r="191" spans="2:10" hidden="1" outlineLevel="2" x14ac:dyDescent="0.2">
      <c r="B191" s="227" t="s">
        <v>1625</v>
      </c>
      <c r="C191" s="226" t="s">
        <v>3505</v>
      </c>
      <c r="D191" s="112" t="s">
        <v>3339</v>
      </c>
      <c r="E191" s="51"/>
      <c r="F191" s="51"/>
      <c r="G191" s="52">
        <f t="shared" si="2"/>
        <v>0</v>
      </c>
      <c r="H191" s="52"/>
      <c r="I191" s="20"/>
      <c r="J191" s="20"/>
    </row>
    <row r="192" spans="2:10" hidden="1" outlineLevel="2" x14ac:dyDescent="0.2">
      <c r="B192" s="227" t="s">
        <v>1627</v>
      </c>
      <c r="C192" s="226" t="s">
        <v>1628</v>
      </c>
      <c r="D192" s="112" t="s">
        <v>3339</v>
      </c>
      <c r="E192" s="51"/>
      <c r="F192" s="51"/>
      <c r="G192" s="52">
        <f t="shared" si="2"/>
        <v>0</v>
      </c>
      <c r="H192" s="52"/>
      <c r="I192" s="20"/>
      <c r="J192" s="20"/>
    </row>
    <row r="193" spans="2:10" hidden="1" outlineLevel="2" x14ac:dyDescent="0.2">
      <c r="B193" s="227" t="s">
        <v>1626</v>
      </c>
      <c r="C193" s="226" t="s">
        <v>3362</v>
      </c>
      <c r="D193" s="112" t="s">
        <v>3339</v>
      </c>
      <c r="E193" s="51"/>
      <c r="F193" s="51"/>
      <c r="G193" s="52">
        <f t="shared" si="2"/>
        <v>0</v>
      </c>
      <c r="H193" s="52"/>
      <c r="I193" s="20"/>
      <c r="J193" s="20"/>
    </row>
    <row r="194" spans="2:10" hidden="1" outlineLevel="1" x14ac:dyDescent="0.2">
      <c r="B194" s="225" t="s">
        <v>2951</v>
      </c>
      <c r="C194" s="226" t="s">
        <v>1629</v>
      </c>
      <c r="D194" s="112" t="s">
        <v>3339</v>
      </c>
      <c r="E194" s="51"/>
      <c r="F194" s="51"/>
      <c r="G194" s="52">
        <f t="shared" si="2"/>
        <v>0</v>
      </c>
      <c r="H194" s="52"/>
      <c r="I194" s="20"/>
      <c r="J194" s="20"/>
    </row>
    <row r="195" spans="2:10" hidden="1" outlineLevel="2" x14ac:dyDescent="0.2">
      <c r="B195" s="227" t="s">
        <v>1630</v>
      </c>
      <c r="C195" s="226" t="s">
        <v>1629</v>
      </c>
      <c r="D195" s="112" t="s">
        <v>3339</v>
      </c>
      <c r="E195" s="51"/>
      <c r="F195" s="51"/>
      <c r="G195" s="52">
        <f t="shared" si="2"/>
        <v>0</v>
      </c>
      <c r="H195" s="52"/>
      <c r="I195" s="20"/>
      <c r="J195" s="20"/>
    </row>
    <row r="196" spans="2:10" hidden="1" outlineLevel="2" x14ac:dyDescent="0.2">
      <c r="B196" s="227" t="s">
        <v>1631</v>
      </c>
      <c r="C196" s="226" t="s">
        <v>3362</v>
      </c>
      <c r="D196" s="112" t="s">
        <v>3339</v>
      </c>
      <c r="E196" s="51"/>
      <c r="F196" s="51"/>
      <c r="G196" s="52">
        <f t="shared" si="2"/>
        <v>0</v>
      </c>
      <c r="H196" s="52"/>
      <c r="I196" s="20"/>
      <c r="J196" s="20"/>
    </row>
    <row r="197" spans="2:10" hidden="1" outlineLevel="1" x14ac:dyDescent="0.2">
      <c r="B197" s="225" t="s">
        <v>2952</v>
      </c>
      <c r="C197" s="226" t="s">
        <v>1632</v>
      </c>
      <c r="D197" s="112" t="s">
        <v>3339</v>
      </c>
      <c r="E197" s="51"/>
      <c r="F197" s="51"/>
      <c r="G197" s="52">
        <f t="shared" si="2"/>
        <v>0</v>
      </c>
      <c r="H197" s="52"/>
      <c r="I197" s="20"/>
      <c r="J197" s="20"/>
    </row>
    <row r="198" spans="2:10" hidden="1" outlineLevel="2" x14ac:dyDescent="0.2">
      <c r="B198" s="227" t="s">
        <v>1633</v>
      </c>
      <c r="C198" s="226" t="s">
        <v>1637</v>
      </c>
      <c r="D198" s="112" t="s">
        <v>3339</v>
      </c>
      <c r="E198" s="51"/>
      <c r="F198" s="51"/>
      <c r="G198" s="52">
        <f t="shared" si="2"/>
        <v>0</v>
      </c>
      <c r="H198" s="52"/>
      <c r="I198" s="20"/>
      <c r="J198" s="20"/>
    </row>
    <row r="199" spans="2:10" hidden="1" outlineLevel="2" x14ac:dyDescent="0.2">
      <c r="B199" s="227" t="s">
        <v>1634</v>
      </c>
      <c r="C199" s="226" t="s">
        <v>957</v>
      </c>
      <c r="D199" s="112" t="s">
        <v>3339</v>
      </c>
      <c r="E199" s="51"/>
      <c r="F199" s="51"/>
      <c r="G199" s="52">
        <f t="shared" si="2"/>
        <v>0</v>
      </c>
      <c r="H199" s="52"/>
      <c r="I199" s="20"/>
      <c r="J199" s="20"/>
    </row>
    <row r="200" spans="2:10" hidden="1" outlineLevel="2" x14ac:dyDescent="0.2">
      <c r="B200" s="227" t="s">
        <v>1635</v>
      </c>
      <c r="C200" s="226" t="s">
        <v>1638</v>
      </c>
      <c r="D200" s="112" t="s">
        <v>3339</v>
      </c>
      <c r="E200" s="51"/>
      <c r="F200" s="51"/>
      <c r="G200" s="52">
        <f t="shared" si="2"/>
        <v>0</v>
      </c>
      <c r="H200" s="52"/>
      <c r="I200" s="20"/>
      <c r="J200" s="20"/>
    </row>
    <row r="201" spans="2:10" hidden="1" outlineLevel="2" x14ac:dyDescent="0.2">
      <c r="B201" s="227" t="s">
        <v>1636</v>
      </c>
      <c r="C201" s="226" t="s">
        <v>3362</v>
      </c>
      <c r="D201" s="112" t="s">
        <v>3339</v>
      </c>
      <c r="E201" s="51"/>
      <c r="F201" s="51"/>
      <c r="G201" s="52">
        <f t="shared" si="2"/>
        <v>0</v>
      </c>
      <c r="H201" s="52"/>
      <c r="I201" s="20"/>
      <c r="J201" s="20"/>
    </row>
    <row r="202" spans="2:10" hidden="1" outlineLevel="1" x14ac:dyDescent="0.2">
      <c r="B202" s="225" t="s">
        <v>2953</v>
      </c>
      <c r="C202" s="226" t="s">
        <v>719</v>
      </c>
      <c r="D202" s="112" t="s">
        <v>3339</v>
      </c>
      <c r="E202" s="51"/>
      <c r="F202" s="51"/>
      <c r="G202" s="52">
        <f t="shared" si="2"/>
        <v>0</v>
      </c>
      <c r="H202" s="52"/>
      <c r="I202" s="20"/>
      <c r="J202" s="20"/>
    </row>
    <row r="203" spans="2:10" hidden="1" outlineLevel="2" x14ac:dyDescent="0.2">
      <c r="B203" s="227" t="s">
        <v>1639</v>
      </c>
      <c r="C203" s="226" t="s">
        <v>1642</v>
      </c>
      <c r="D203" s="112" t="s">
        <v>3339</v>
      </c>
      <c r="E203" s="51"/>
      <c r="F203" s="51"/>
      <c r="G203" s="52">
        <f t="shared" si="2"/>
        <v>0</v>
      </c>
      <c r="H203" s="52"/>
      <c r="I203" s="20"/>
      <c r="J203" s="20"/>
    </row>
    <row r="204" spans="2:10" hidden="1" outlineLevel="2" x14ac:dyDescent="0.2">
      <c r="B204" s="227" t="s">
        <v>1640</v>
      </c>
      <c r="C204" s="226" t="s">
        <v>1643</v>
      </c>
      <c r="D204" s="112" t="s">
        <v>3339</v>
      </c>
      <c r="E204" s="51"/>
      <c r="F204" s="51"/>
      <c r="G204" s="52">
        <f t="shared" si="2"/>
        <v>0</v>
      </c>
      <c r="H204" s="52"/>
      <c r="I204" s="20"/>
      <c r="J204" s="20"/>
    </row>
    <row r="205" spans="2:10" hidden="1" outlineLevel="2" x14ac:dyDescent="0.2">
      <c r="B205" s="227" t="s">
        <v>1641</v>
      </c>
      <c r="C205" s="226" t="s">
        <v>3362</v>
      </c>
      <c r="D205" s="112" t="s">
        <v>3339</v>
      </c>
      <c r="E205" s="51"/>
      <c r="F205" s="51"/>
      <c r="G205" s="52">
        <f t="shared" si="2"/>
        <v>0</v>
      </c>
      <c r="H205" s="52"/>
      <c r="I205" s="20"/>
      <c r="J205" s="20"/>
    </row>
    <row r="206" spans="2:10" hidden="1" outlineLevel="1" x14ac:dyDescent="0.2">
      <c r="B206" s="225" t="s">
        <v>2954</v>
      </c>
      <c r="C206" s="226" t="s">
        <v>1644</v>
      </c>
      <c r="D206" s="112" t="s">
        <v>3339</v>
      </c>
      <c r="E206" s="51"/>
      <c r="F206" s="51"/>
      <c r="G206" s="52">
        <f t="shared" si="2"/>
        <v>0</v>
      </c>
      <c r="H206" s="52"/>
      <c r="I206" s="20"/>
      <c r="J206" s="20"/>
    </row>
    <row r="207" spans="2:10" hidden="1" outlineLevel="2" x14ac:dyDescent="0.2">
      <c r="B207" s="227" t="s">
        <v>1645</v>
      </c>
      <c r="C207" s="226" t="s">
        <v>1644</v>
      </c>
      <c r="D207" s="112" t="s">
        <v>3339</v>
      </c>
      <c r="E207" s="51"/>
      <c r="F207" s="51"/>
      <c r="G207" s="52">
        <f t="shared" si="2"/>
        <v>0</v>
      </c>
      <c r="H207" s="52"/>
      <c r="I207" s="20"/>
      <c r="J207" s="20"/>
    </row>
    <row r="208" spans="2:10" hidden="1" outlineLevel="2" x14ac:dyDescent="0.2">
      <c r="B208" s="227" t="s">
        <v>1646</v>
      </c>
      <c r="C208" s="226" t="s">
        <v>3362</v>
      </c>
      <c r="D208" s="112" t="s">
        <v>3339</v>
      </c>
      <c r="E208" s="51"/>
      <c r="F208" s="51"/>
      <c r="G208" s="52">
        <f t="shared" si="2"/>
        <v>0</v>
      </c>
      <c r="H208" s="52"/>
      <c r="I208" s="20"/>
      <c r="J208" s="20"/>
    </row>
    <row r="209" spans="2:10" hidden="1" outlineLevel="1" x14ac:dyDescent="0.2">
      <c r="B209" s="225" t="s">
        <v>2955</v>
      </c>
      <c r="C209" s="226" t="s">
        <v>1651</v>
      </c>
      <c r="D209" s="112" t="s">
        <v>3339</v>
      </c>
      <c r="E209" s="51"/>
      <c r="F209" s="51"/>
      <c r="G209" s="52">
        <f t="shared" si="2"/>
        <v>0</v>
      </c>
      <c r="H209" s="52"/>
      <c r="I209" s="20"/>
      <c r="J209" s="20"/>
    </row>
    <row r="210" spans="2:10" hidden="1" outlineLevel="2" x14ac:dyDescent="0.2">
      <c r="B210" s="227" t="s">
        <v>1647</v>
      </c>
      <c r="C210" s="226" t="s">
        <v>1651</v>
      </c>
      <c r="D210" s="112" t="s">
        <v>3339</v>
      </c>
      <c r="E210" s="51"/>
      <c r="F210" s="51"/>
      <c r="G210" s="52">
        <f t="shared" si="2"/>
        <v>0</v>
      </c>
      <c r="H210" s="52"/>
      <c r="I210" s="20"/>
      <c r="J210" s="20"/>
    </row>
    <row r="211" spans="2:10" hidden="1" outlineLevel="2" x14ac:dyDescent="0.2">
      <c r="B211" s="227" t="s">
        <v>1648</v>
      </c>
      <c r="C211" s="226" t="s">
        <v>3362</v>
      </c>
      <c r="D211" s="112" t="s">
        <v>3339</v>
      </c>
      <c r="E211" s="51"/>
      <c r="F211" s="51"/>
      <c r="G211" s="52">
        <f t="shared" si="2"/>
        <v>0</v>
      </c>
      <c r="H211" s="52"/>
      <c r="I211" s="20"/>
      <c r="J211" s="20"/>
    </row>
    <row r="212" spans="2:10" hidden="1" outlineLevel="1" x14ac:dyDescent="0.2">
      <c r="B212" s="225" t="s">
        <v>2956</v>
      </c>
      <c r="C212" s="226" t="s">
        <v>281</v>
      </c>
      <c r="D212" s="112" t="s">
        <v>3339</v>
      </c>
      <c r="E212" s="51"/>
      <c r="F212" s="51"/>
      <c r="G212" s="52">
        <f t="shared" si="2"/>
        <v>0</v>
      </c>
      <c r="H212" s="52"/>
      <c r="I212" s="20"/>
      <c r="J212" s="20"/>
    </row>
    <row r="213" spans="2:10" hidden="1" outlineLevel="2" x14ac:dyDescent="0.2">
      <c r="B213" s="227" t="s">
        <v>1649</v>
      </c>
      <c r="C213" s="226" t="s">
        <v>281</v>
      </c>
      <c r="D213" s="112" t="s">
        <v>3339</v>
      </c>
      <c r="E213" s="51"/>
      <c r="F213" s="51"/>
      <c r="G213" s="52">
        <f t="shared" si="2"/>
        <v>0</v>
      </c>
      <c r="H213" s="52"/>
      <c r="I213" s="20"/>
      <c r="J213" s="20"/>
    </row>
    <row r="214" spans="2:10" hidden="1" outlineLevel="2" x14ac:dyDescent="0.2">
      <c r="B214" s="227" t="s">
        <v>1650</v>
      </c>
      <c r="C214" s="226" t="s">
        <v>3362</v>
      </c>
      <c r="D214" s="112" t="s">
        <v>3339</v>
      </c>
      <c r="E214" s="51"/>
      <c r="F214" s="51"/>
      <c r="G214" s="52">
        <f t="shared" si="2"/>
        <v>0</v>
      </c>
      <c r="H214" s="52"/>
      <c r="I214" s="20"/>
      <c r="J214" s="20"/>
    </row>
    <row r="215" spans="2:10" hidden="1" outlineLevel="1" collapsed="1" x14ac:dyDescent="0.2">
      <c r="B215" s="225" t="s">
        <v>2957</v>
      </c>
      <c r="C215" s="226" t="s">
        <v>3362</v>
      </c>
      <c r="D215" s="112" t="s">
        <v>3339</v>
      </c>
      <c r="E215" s="51"/>
      <c r="F215" s="51"/>
      <c r="G215" s="52">
        <f t="shared" si="2"/>
        <v>0</v>
      </c>
      <c r="H215" s="52"/>
      <c r="I215" s="20"/>
      <c r="J215" s="20"/>
    </row>
    <row r="216" spans="2:10" hidden="1" outlineLevel="1" x14ac:dyDescent="0.2">
      <c r="B216" s="227" t="s">
        <v>1652</v>
      </c>
      <c r="C216" s="226" t="s">
        <v>3362</v>
      </c>
      <c r="D216" s="112" t="s">
        <v>3339</v>
      </c>
      <c r="E216" s="51"/>
      <c r="F216" s="51"/>
      <c r="G216" s="52">
        <f t="shared" si="2"/>
        <v>0</v>
      </c>
      <c r="H216" s="52"/>
      <c r="I216" s="20"/>
      <c r="J216" s="20"/>
    </row>
    <row r="217" spans="2:10" hidden="1" outlineLevel="1" x14ac:dyDescent="0.2">
      <c r="B217" s="227" t="s">
        <v>1653</v>
      </c>
      <c r="C217" s="226" t="s">
        <v>3362</v>
      </c>
      <c r="D217" s="112" t="s">
        <v>3339</v>
      </c>
      <c r="E217" s="51"/>
      <c r="F217" s="51"/>
      <c r="G217" s="52">
        <f t="shared" si="2"/>
        <v>0</v>
      </c>
      <c r="H217" s="52"/>
      <c r="I217" s="20"/>
      <c r="J217" s="20"/>
    </row>
    <row r="218" spans="2:10" x14ac:dyDescent="0.2">
      <c r="B218" s="541"/>
      <c r="C218" s="537"/>
      <c r="D218" s="169"/>
      <c r="E218" s="170"/>
      <c r="F218" s="170"/>
      <c r="G218" s="171"/>
      <c r="H218" s="171"/>
      <c r="I218" s="20"/>
      <c r="J218" s="20"/>
    </row>
    <row r="219" spans="2:10" x14ac:dyDescent="0.2">
      <c r="B219" s="542" t="s">
        <v>2944</v>
      </c>
      <c r="C219" s="539" t="s">
        <v>3362</v>
      </c>
      <c r="D219" s="540" t="s">
        <v>3339</v>
      </c>
      <c r="E219" s="480"/>
      <c r="F219" s="480"/>
      <c r="G219" s="481">
        <f t="shared" si="2"/>
        <v>0</v>
      </c>
      <c r="H219" s="481">
        <f>+G219</f>
        <v>0</v>
      </c>
      <c r="I219" s="17"/>
      <c r="J219" s="17"/>
    </row>
    <row r="220" spans="2:10" x14ac:dyDescent="0.2">
      <c r="B220" s="233"/>
      <c r="C220" s="234"/>
      <c r="D220" s="235"/>
      <c r="E220" s="236"/>
      <c r="F220" s="237"/>
      <c r="G220" s="46"/>
      <c r="H220" s="46"/>
      <c r="I220" s="238"/>
      <c r="J220" s="20"/>
    </row>
    <row r="221" spans="2:10" ht="15" customHeight="1" thickBot="1" x14ac:dyDescent="0.25">
      <c r="B221" s="239" t="s">
        <v>1976</v>
      </c>
      <c r="C221" s="240" t="s">
        <v>1288</v>
      </c>
      <c r="D221" s="241"/>
      <c r="E221" s="242"/>
      <c r="F221" s="243"/>
      <c r="G221" s="244"/>
      <c r="H221" s="244"/>
      <c r="I221" s="244">
        <f>SUM(H5:H219)</f>
        <v>0</v>
      </c>
      <c r="J221" s="138"/>
    </row>
    <row r="222" spans="2:10" x14ac:dyDescent="0.2">
      <c r="I222" s="2"/>
    </row>
    <row r="223" spans="2:10" x14ac:dyDescent="0.2">
      <c r="I223" s="2"/>
      <c r="J223" s="2"/>
    </row>
    <row r="224" spans="2:10" x14ac:dyDescent="0.2">
      <c r="I224" s="2"/>
      <c r="J224" s="2"/>
    </row>
    <row r="225" spans="9:10" x14ac:dyDescent="0.2">
      <c r="I225" s="2"/>
      <c r="J225" s="2"/>
    </row>
    <row r="226" spans="9:10" x14ac:dyDescent="0.2">
      <c r="I226" s="2"/>
      <c r="J226" s="2"/>
    </row>
    <row r="227" spans="9:10" x14ac:dyDescent="0.2">
      <c r="I227" s="2"/>
      <c r="J227" s="2"/>
    </row>
    <row r="228" spans="9:10" x14ac:dyDescent="0.2">
      <c r="I228" s="2"/>
      <c r="J228" s="2"/>
    </row>
    <row r="229" spans="9:10" x14ac:dyDescent="0.2">
      <c r="I229" s="2"/>
      <c r="J229" s="2"/>
    </row>
    <row r="230" spans="9:10" x14ac:dyDescent="0.2">
      <c r="I230" s="2"/>
      <c r="J230" s="2"/>
    </row>
    <row r="231" spans="9:10" x14ac:dyDescent="0.2">
      <c r="I231" s="2"/>
      <c r="J231" s="2"/>
    </row>
    <row r="232" spans="9:10" x14ac:dyDescent="0.2">
      <c r="I232" s="2"/>
      <c r="J232" s="2"/>
    </row>
    <row r="233" spans="9:10" x14ac:dyDescent="0.2">
      <c r="I233" s="2"/>
      <c r="J233" s="2"/>
    </row>
    <row r="234" spans="9:10" x14ac:dyDescent="0.2">
      <c r="I234" s="2"/>
      <c r="J234" s="2"/>
    </row>
    <row r="235" spans="9:10" x14ac:dyDescent="0.2">
      <c r="I235" s="2"/>
      <c r="J235" s="2"/>
    </row>
    <row r="236" spans="9:10" x14ac:dyDescent="0.2">
      <c r="I236" s="2"/>
      <c r="J236" s="2"/>
    </row>
    <row r="237" spans="9:10" x14ac:dyDescent="0.2">
      <c r="I237" s="2"/>
      <c r="J237" s="2"/>
    </row>
    <row r="238" spans="9:10" x14ac:dyDescent="0.2">
      <c r="I238" s="2"/>
      <c r="J238" s="2"/>
    </row>
    <row r="239" spans="9:10" x14ac:dyDescent="0.2">
      <c r="I239" s="2"/>
      <c r="J239" s="2"/>
    </row>
    <row r="240" spans="9:10" x14ac:dyDescent="0.2">
      <c r="I240" s="2"/>
      <c r="J240" s="2"/>
    </row>
    <row r="241" spans="9:10" x14ac:dyDescent="0.2">
      <c r="I241" s="2"/>
      <c r="J241" s="2"/>
    </row>
    <row r="242" spans="9:10" x14ac:dyDescent="0.2">
      <c r="J242" s="2"/>
    </row>
    <row r="243" spans="9:10" x14ac:dyDescent="0.2">
      <c r="J243" s="2"/>
    </row>
    <row r="244" spans="9:10" x14ac:dyDescent="0.2">
      <c r="J244" s="2"/>
    </row>
    <row r="245" spans="9:10" x14ac:dyDescent="0.2">
      <c r="J245" s="2"/>
    </row>
    <row r="246" spans="9:10" x14ac:dyDescent="0.2">
      <c r="J246" s="2"/>
    </row>
    <row r="247" spans="9:10" x14ac:dyDescent="0.2">
      <c r="J247" s="2"/>
    </row>
    <row r="248" spans="9:10" x14ac:dyDescent="0.2">
      <c r="J248" s="2"/>
    </row>
    <row r="249" spans="9:10" x14ac:dyDescent="0.2">
      <c r="J249" s="2"/>
    </row>
    <row r="250" spans="9:10" x14ac:dyDescent="0.2">
      <c r="J250" s="2"/>
    </row>
    <row r="251" spans="9:10" x14ac:dyDescent="0.2">
      <c r="J251" s="2"/>
    </row>
    <row r="252" spans="9:10" x14ac:dyDescent="0.2">
      <c r="J252" s="2"/>
    </row>
    <row r="253" spans="9:10" x14ac:dyDescent="0.2">
      <c r="J253" s="2"/>
    </row>
    <row r="254" spans="9:10" x14ac:dyDescent="0.2">
      <c r="J254" s="2"/>
    </row>
    <row r="255" spans="9:10" x14ac:dyDescent="0.2">
      <c r="J255" s="2"/>
    </row>
    <row r="256" spans="9:10" x14ac:dyDescent="0.2">
      <c r="J256" s="2"/>
    </row>
    <row r="257" spans="10:10" x14ac:dyDescent="0.2">
      <c r="J257" s="2"/>
    </row>
    <row r="258" spans="10:10" x14ac:dyDescent="0.2">
      <c r="J258" s="2"/>
    </row>
    <row r="259" spans="10:10" x14ac:dyDescent="0.2">
      <c r="J259" s="2"/>
    </row>
    <row r="260" spans="10:10" x14ac:dyDescent="0.2">
      <c r="J260" s="2"/>
    </row>
  </sheetData>
  <mergeCells count="12">
    <mergeCell ref="I180:J180"/>
    <mergeCell ref="I182:J182"/>
    <mergeCell ref="I174:J174"/>
    <mergeCell ref="I175:J175"/>
    <mergeCell ref="I176:J176"/>
    <mergeCell ref="I177:J177"/>
    <mergeCell ref="I128:J128"/>
    <mergeCell ref="I171:J171"/>
    <mergeCell ref="I172:J172"/>
    <mergeCell ref="I173:J173"/>
    <mergeCell ref="I178:J178"/>
    <mergeCell ref="I179:J179"/>
  </mergeCells>
  <phoneticPr fontId="2" type="noConversion"/>
  <pageMargins left="1.1811023622047245" right="0.35433070866141736" top="0.9055118110236221" bottom="0.98425196850393704" header="0.39370078740157483" footer="0.51181102362204722"/>
  <pageSetup paperSize="9" scale="71" orientation="portrait" r:id="rId1"/>
  <headerFooter alignWithMargins="0">
    <oddFooter>&amp;L&amp;"Calibri"&amp;11&amp;K000000&amp;8Dette dokumentet er basert på mal STY-600500, rev. 005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2:J202"/>
  <sheetViews>
    <sheetView workbookViewId="0">
      <selection activeCell="M5" sqref="M5"/>
    </sheetView>
  </sheetViews>
  <sheetFormatPr defaultColWidth="11.42578125" defaultRowHeight="13.5" outlineLevelRow="3" x14ac:dyDescent="0.2"/>
  <cols>
    <col min="1" max="1" width="2" style="2" customWidth="1"/>
    <col min="2" max="2" width="11.140625" style="1" customWidth="1"/>
    <col min="3" max="3" width="36.5703125" style="2" customWidth="1"/>
    <col min="4" max="4" width="6.7109375" style="216" customWidth="1"/>
    <col min="5" max="5" width="9" style="3" customWidth="1"/>
    <col min="6" max="6" width="9.7109375" style="217" customWidth="1"/>
    <col min="7" max="7" width="11.42578125" style="3"/>
    <col min="8" max="8" width="12.7109375" style="3" customWidth="1"/>
    <col min="9" max="9" width="13.42578125" style="3" customWidth="1"/>
    <col min="10" max="16384" width="11.42578125" style="2"/>
  </cols>
  <sheetData>
    <row r="2" spans="2:10" ht="27" customHeight="1" x14ac:dyDescent="0.2">
      <c r="B2" s="94" t="s">
        <v>1960</v>
      </c>
      <c r="C2" s="33" t="s">
        <v>1995</v>
      </c>
      <c r="D2" s="34" t="s">
        <v>1992</v>
      </c>
      <c r="E2" s="35" t="s">
        <v>1993</v>
      </c>
      <c r="F2" s="139" t="s">
        <v>1994</v>
      </c>
      <c r="G2" s="35" t="s">
        <v>1962</v>
      </c>
      <c r="H2" s="36" t="s">
        <v>3351</v>
      </c>
      <c r="I2" s="35" t="s">
        <v>1963</v>
      </c>
      <c r="J2" s="35" t="s">
        <v>3342</v>
      </c>
    </row>
    <row r="3" spans="2:10" x14ac:dyDescent="0.2">
      <c r="B3" s="245"/>
      <c r="C3" s="246" t="s">
        <v>520</v>
      </c>
      <c r="D3" s="185"/>
      <c r="E3" s="45"/>
      <c r="F3" s="177"/>
      <c r="G3" s="46"/>
      <c r="H3" s="46"/>
      <c r="I3" s="46"/>
      <c r="J3" s="247"/>
    </row>
    <row r="4" spans="2:10" x14ac:dyDescent="0.2">
      <c r="B4" s="245"/>
      <c r="C4" s="248"/>
      <c r="D4" s="185"/>
      <c r="E4" s="45"/>
      <c r="F4" s="177"/>
      <c r="G4" s="46"/>
      <c r="H4" s="46"/>
      <c r="I4" s="220"/>
      <c r="J4" s="482"/>
    </row>
    <row r="5" spans="2:10" x14ac:dyDescent="0.2">
      <c r="B5" s="245"/>
      <c r="C5" s="477" t="s">
        <v>4901</v>
      </c>
      <c r="D5" s="478" t="s">
        <v>3340</v>
      </c>
      <c r="E5" s="479"/>
      <c r="F5" s="480">
        <f>+H8+H9+H25+H37+H55+H70+H84+H86+H90+H95+H96+H99+H111+H122+H137+H151+H165</f>
        <v>0</v>
      </c>
      <c r="G5" s="481">
        <f>E5*F5</f>
        <v>0</v>
      </c>
      <c r="H5" s="481">
        <f>+G5</f>
        <v>0</v>
      </c>
      <c r="I5" s="17"/>
      <c r="J5" s="483"/>
    </row>
    <row r="6" spans="2:10" x14ac:dyDescent="0.2">
      <c r="B6" s="245"/>
      <c r="C6" s="248"/>
      <c r="D6" s="249"/>
      <c r="E6" s="250"/>
      <c r="F6" s="251"/>
      <c r="G6" s="220"/>
      <c r="H6" s="220"/>
      <c r="I6" s="46"/>
      <c r="J6" s="482"/>
    </row>
    <row r="7" spans="2:10" x14ac:dyDescent="0.2">
      <c r="B7" s="252" t="s">
        <v>1978</v>
      </c>
      <c r="C7" s="253" t="s">
        <v>520</v>
      </c>
      <c r="D7" s="141"/>
      <c r="E7" s="67"/>
      <c r="F7" s="142"/>
      <c r="G7" s="20"/>
      <c r="H7" s="20"/>
      <c r="I7" s="551" t="s">
        <v>519</v>
      </c>
      <c r="J7" s="552"/>
    </row>
    <row r="8" spans="2:10" outlineLevel="1" x14ac:dyDescent="0.2">
      <c r="B8" s="196" t="s">
        <v>314</v>
      </c>
      <c r="C8" s="197" t="s">
        <v>3411</v>
      </c>
      <c r="D8" s="112" t="s">
        <v>3339</v>
      </c>
      <c r="E8" s="51"/>
      <c r="F8" s="51"/>
      <c r="G8" s="52">
        <f>E8*F8</f>
        <v>0</v>
      </c>
      <c r="H8" s="52">
        <f>SUM(G8:G8)</f>
        <v>0</v>
      </c>
      <c r="I8" s="20"/>
      <c r="J8" s="20"/>
    </row>
    <row r="9" spans="2:10" outlineLevel="1" collapsed="1" x14ac:dyDescent="0.2">
      <c r="B9" s="196" t="s">
        <v>315</v>
      </c>
      <c r="C9" s="517" t="s">
        <v>4717</v>
      </c>
      <c r="D9" s="112" t="s">
        <v>1767</v>
      </c>
      <c r="E9" s="51"/>
      <c r="F9" s="51"/>
      <c r="G9" s="52">
        <f t="shared" ref="G9:G24" si="0">E9*F9</f>
        <v>0</v>
      </c>
      <c r="H9" s="52">
        <f>SUM(G9:G24)</f>
        <v>0</v>
      </c>
      <c r="I9" s="20"/>
      <c r="J9" s="20"/>
    </row>
    <row r="10" spans="2:10" hidden="1" outlineLevel="2" x14ac:dyDescent="0.2">
      <c r="B10" s="198" t="s">
        <v>316</v>
      </c>
      <c r="C10" s="518" t="s">
        <v>4718</v>
      </c>
      <c r="D10" s="112" t="s">
        <v>1767</v>
      </c>
      <c r="E10" s="51"/>
      <c r="F10" s="51"/>
      <c r="G10" s="52">
        <f t="shared" si="0"/>
        <v>0</v>
      </c>
      <c r="H10" s="52"/>
      <c r="I10" s="20"/>
      <c r="J10" s="20"/>
    </row>
    <row r="11" spans="2:10" ht="27" hidden="1" outlineLevel="2" x14ac:dyDescent="0.2">
      <c r="B11" s="198" t="s">
        <v>320</v>
      </c>
      <c r="C11" s="518" t="s">
        <v>4719</v>
      </c>
      <c r="D11" s="112" t="s">
        <v>1685</v>
      </c>
      <c r="E11" s="51"/>
      <c r="F11" s="51"/>
      <c r="G11" s="52">
        <f t="shared" si="0"/>
        <v>0</v>
      </c>
      <c r="H11" s="52"/>
      <c r="I11" s="20"/>
      <c r="J11" s="20"/>
    </row>
    <row r="12" spans="2:10" hidden="1" outlineLevel="3" x14ac:dyDescent="0.2">
      <c r="B12" s="200" t="s">
        <v>322</v>
      </c>
      <c r="C12" s="518" t="s">
        <v>4720</v>
      </c>
      <c r="D12" s="112" t="s">
        <v>1685</v>
      </c>
      <c r="E12" s="51"/>
      <c r="F12" s="51"/>
      <c r="G12" s="52">
        <f t="shared" si="0"/>
        <v>0</v>
      </c>
      <c r="H12" s="52"/>
      <c r="I12" s="20"/>
      <c r="J12" s="20"/>
    </row>
    <row r="13" spans="2:10" ht="27" hidden="1" outlineLevel="3" x14ac:dyDescent="0.2">
      <c r="B13" s="200" t="s">
        <v>323</v>
      </c>
      <c r="C13" s="518" t="s">
        <v>4721</v>
      </c>
      <c r="D13" s="112" t="s">
        <v>1685</v>
      </c>
      <c r="E13" s="51"/>
      <c r="F13" s="51"/>
      <c r="G13" s="52">
        <f t="shared" si="0"/>
        <v>0</v>
      </c>
      <c r="H13" s="52"/>
      <c r="I13" s="20"/>
      <c r="J13" s="20"/>
    </row>
    <row r="14" spans="2:10" ht="25.5" hidden="1" customHeight="1" outlineLevel="2" x14ac:dyDescent="0.2">
      <c r="B14" s="202" t="s">
        <v>329</v>
      </c>
      <c r="C14" s="518" t="s">
        <v>4722</v>
      </c>
      <c r="D14" s="112" t="s">
        <v>1767</v>
      </c>
      <c r="E14" s="51"/>
      <c r="F14" s="51"/>
      <c r="G14" s="52">
        <f t="shared" si="0"/>
        <v>0</v>
      </c>
      <c r="H14" s="52"/>
      <c r="I14" s="20"/>
      <c r="J14" s="20"/>
    </row>
    <row r="15" spans="2:10" ht="25.5" hidden="1" customHeight="1" outlineLevel="3" x14ac:dyDescent="0.2">
      <c r="B15" s="202" t="s">
        <v>4723</v>
      </c>
      <c r="C15" s="518" t="s">
        <v>4726</v>
      </c>
      <c r="D15" s="112" t="s">
        <v>1767</v>
      </c>
      <c r="E15" s="51"/>
      <c r="F15" s="51"/>
      <c r="G15" s="52">
        <f t="shared" si="0"/>
        <v>0</v>
      </c>
      <c r="H15" s="52"/>
      <c r="I15" s="20"/>
      <c r="J15" s="20"/>
    </row>
    <row r="16" spans="2:10" ht="25.5" hidden="1" customHeight="1" outlineLevel="3" x14ac:dyDescent="0.2">
      <c r="B16" s="202" t="s">
        <v>4724</v>
      </c>
      <c r="C16" s="518" t="s">
        <v>4727</v>
      </c>
      <c r="D16" s="112" t="s">
        <v>1767</v>
      </c>
      <c r="E16" s="51"/>
      <c r="F16" s="51"/>
      <c r="G16" s="52">
        <f t="shared" si="0"/>
        <v>0</v>
      </c>
      <c r="H16" s="52"/>
      <c r="I16" s="20"/>
      <c r="J16" s="20"/>
    </row>
    <row r="17" spans="2:10" ht="25.5" hidden="1" customHeight="1" outlineLevel="3" x14ac:dyDescent="0.2">
      <c r="B17" s="202" t="s">
        <v>4725</v>
      </c>
      <c r="C17" s="518" t="s">
        <v>4728</v>
      </c>
      <c r="D17" s="112" t="s">
        <v>1767</v>
      </c>
      <c r="E17" s="51"/>
      <c r="F17" s="51"/>
      <c r="G17" s="52">
        <f t="shared" si="0"/>
        <v>0</v>
      </c>
      <c r="H17" s="52"/>
      <c r="I17" s="20"/>
      <c r="J17" s="20"/>
    </row>
    <row r="18" spans="2:10" ht="42" hidden="1" customHeight="1" outlineLevel="2" x14ac:dyDescent="0.2">
      <c r="B18" s="202" t="s">
        <v>331</v>
      </c>
      <c r="C18" s="518" t="s">
        <v>4729</v>
      </c>
      <c r="D18" s="112" t="s">
        <v>1767</v>
      </c>
      <c r="E18" s="152"/>
      <c r="F18" s="152"/>
      <c r="G18" s="52">
        <f t="shared" si="0"/>
        <v>0</v>
      </c>
      <c r="H18" s="52"/>
      <c r="I18" s="27"/>
      <c r="J18" s="20"/>
    </row>
    <row r="19" spans="2:10" ht="25.5" hidden="1" customHeight="1" outlineLevel="3" x14ac:dyDescent="0.2">
      <c r="B19" s="202" t="s">
        <v>4730</v>
      </c>
      <c r="C19" s="518" t="s">
        <v>4733</v>
      </c>
      <c r="D19" s="112" t="s">
        <v>1767</v>
      </c>
      <c r="E19" s="152"/>
      <c r="F19" s="152"/>
      <c r="G19" s="52">
        <f t="shared" si="0"/>
        <v>0</v>
      </c>
      <c r="H19" s="52"/>
      <c r="I19" s="27"/>
      <c r="J19" s="20"/>
    </row>
    <row r="20" spans="2:10" ht="25.5" hidden="1" customHeight="1" outlineLevel="3" x14ac:dyDescent="0.2">
      <c r="B20" s="202" t="s">
        <v>4731</v>
      </c>
      <c r="C20" s="518" t="s">
        <v>4727</v>
      </c>
      <c r="D20" s="112" t="s">
        <v>1767</v>
      </c>
      <c r="E20" s="152"/>
      <c r="F20" s="152"/>
      <c r="G20" s="52">
        <f t="shared" si="0"/>
        <v>0</v>
      </c>
      <c r="H20" s="52"/>
      <c r="I20" s="27"/>
      <c r="J20" s="20"/>
    </row>
    <row r="21" spans="2:10" ht="45.75" hidden="1" customHeight="1" outlineLevel="3" x14ac:dyDescent="0.2">
      <c r="B21" s="202" t="s">
        <v>4732</v>
      </c>
      <c r="C21" s="518" t="s">
        <v>4729</v>
      </c>
      <c r="D21" s="112" t="s">
        <v>1767</v>
      </c>
      <c r="E21" s="152"/>
      <c r="F21" s="152"/>
      <c r="G21" s="52">
        <f t="shared" si="0"/>
        <v>0</v>
      </c>
      <c r="H21" s="52"/>
      <c r="I21" s="27"/>
      <c r="J21" s="20"/>
    </row>
    <row r="22" spans="2:10" ht="45.75" hidden="1" customHeight="1" outlineLevel="3" x14ac:dyDescent="0.2">
      <c r="B22" s="202" t="s">
        <v>4734</v>
      </c>
      <c r="C22" s="518" t="s">
        <v>4735</v>
      </c>
      <c r="D22" s="112" t="s">
        <v>1767</v>
      </c>
      <c r="E22" s="152"/>
      <c r="F22" s="152"/>
      <c r="G22" s="52">
        <f t="shared" si="0"/>
        <v>0</v>
      </c>
      <c r="H22" s="52"/>
      <c r="I22" s="27"/>
      <c r="J22" s="20"/>
    </row>
    <row r="23" spans="2:10" ht="33" hidden="1" customHeight="1" outlineLevel="2" x14ac:dyDescent="0.2">
      <c r="B23" s="202" t="s">
        <v>332</v>
      </c>
      <c r="C23" s="518" t="s">
        <v>4736</v>
      </c>
      <c r="D23" s="112" t="s">
        <v>1767</v>
      </c>
      <c r="E23" s="152"/>
      <c r="F23" s="152"/>
      <c r="G23" s="52">
        <f t="shared" si="0"/>
        <v>0</v>
      </c>
      <c r="H23" s="52"/>
      <c r="I23" s="27"/>
      <c r="J23" s="20"/>
    </row>
    <row r="24" spans="2:10" hidden="1" outlineLevel="2" x14ac:dyDescent="0.2">
      <c r="B24" s="198" t="s">
        <v>333</v>
      </c>
      <c r="C24" s="199" t="s">
        <v>339</v>
      </c>
      <c r="D24" s="112" t="s">
        <v>1685</v>
      </c>
      <c r="E24" s="152"/>
      <c r="F24" s="152"/>
      <c r="G24" s="52">
        <f t="shared" si="0"/>
        <v>0</v>
      </c>
      <c r="H24" s="52"/>
      <c r="I24" s="27"/>
      <c r="J24" s="20"/>
    </row>
    <row r="25" spans="2:10" ht="32.25" customHeight="1" outlineLevel="1" collapsed="1" x14ac:dyDescent="0.2">
      <c r="B25" s="203" t="s">
        <v>341</v>
      </c>
      <c r="C25" s="197" t="s">
        <v>342</v>
      </c>
      <c r="D25" s="112" t="s">
        <v>1685</v>
      </c>
      <c r="E25" s="51"/>
      <c r="F25" s="51"/>
      <c r="G25" s="52">
        <f t="shared" ref="G25:G36" si="1">E25*F25</f>
        <v>0</v>
      </c>
      <c r="H25" s="52">
        <f>SUM(G25:G36)</f>
        <v>0</v>
      </c>
      <c r="I25" s="20"/>
      <c r="J25" s="20"/>
    </row>
    <row r="26" spans="2:10" hidden="1" outlineLevel="2" collapsed="1" x14ac:dyDescent="0.2">
      <c r="B26" s="198" t="s">
        <v>343</v>
      </c>
      <c r="C26" s="199" t="s">
        <v>4737</v>
      </c>
      <c r="D26" s="112" t="s">
        <v>1685</v>
      </c>
      <c r="E26" s="51"/>
      <c r="F26" s="51"/>
      <c r="G26" s="52">
        <f t="shared" si="1"/>
        <v>0</v>
      </c>
      <c r="H26" s="52"/>
      <c r="I26" s="20"/>
      <c r="J26" s="20"/>
    </row>
    <row r="27" spans="2:10" hidden="1" outlineLevel="3" x14ac:dyDescent="0.2">
      <c r="B27" s="200" t="s">
        <v>344</v>
      </c>
      <c r="C27" s="199" t="s">
        <v>4738</v>
      </c>
      <c r="D27" s="112" t="s">
        <v>1685</v>
      </c>
      <c r="E27" s="51"/>
      <c r="F27" s="51"/>
      <c r="G27" s="52">
        <f t="shared" si="1"/>
        <v>0</v>
      </c>
      <c r="H27" s="52"/>
      <c r="I27" s="20"/>
      <c r="J27" s="20"/>
    </row>
    <row r="28" spans="2:10" ht="27" hidden="1" outlineLevel="3" x14ac:dyDescent="0.2">
      <c r="B28" s="204" t="s">
        <v>354</v>
      </c>
      <c r="C28" s="199" t="s">
        <v>357</v>
      </c>
      <c r="D28" s="112" t="s">
        <v>1685</v>
      </c>
      <c r="E28" s="51"/>
      <c r="F28" s="51"/>
      <c r="G28" s="52">
        <f t="shared" si="1"/>
        <v>0</v>
      </c>
      <c r="H28" s="52"/>
      <c r="I28" s="20"/>
      <c r="J28" s="20"/>
    </row>
    <row r="29" spans="2:10" hidden="1" outlineLevel="3" x14ac:dyDescent="0.2">
      <c r="B29" s="200" t="s">
        <v>355</v>
      </c>
      <c r="C29" s="199" t="s">
        <v>358</v>
      </c>
      <c r="D29" s="112" t="s">
        <v>1685</v>
      </c>
      <c r="E29" s="51"/>
      <c r="F29" s="51"/>
      <c r="G29" s="52">
        <f t="shared" si="1"/>
        <v>0</v>
      </c>
      <c r="H29" s="52"/>
      <c r="I29" s="20"/>
      <c r="J29" s="20"/>
    </row>
    <row r="30" spans="2:10" hidden="1" outlineLevel="2" x14ac:dyDescent="0.2">
      <c r="B30" s="198" t="s">
        <v>346</v>
      </c>
      <c r="C30" s="467" t="s">
        <v>4739</v>
      </c>
      <c r="D30" s="112" t="s">
        <v>1767</v>
      </c>
      <c r="E30" s="51"/>
      <c r="F30" s="51"/>
      <c r="G30" s="52">
        <f t="shared" si="1"/>
        <v>0</v>
      </c>
      <c r="H30" s="52"/>
      <c r="I30" s="20"/>
      <c r="J30" s="20"/>
    </row>
    <row r="31" spans="2:10" ht="12.75" hidden="1" customHeight="1" outlineLevel="2" collapsed="1" x14ac:dyDescent="0.2">
      <c r="B31" s="198" t="s">
        <v>347</v>
      </c>
      <c r="C31" s="467" t="s">
        <v>4740</v>
      </c>
      <c r="D31" s="112" t="s">
        <v>1685</v>
      </c>
      <c r="E31" s="51"/>
      <c r="F31" s="51"/>
      <c r="G31" s="52">
        <f t="shared" si="1"/>
        <v>0</v>
      </c>
      <c r="H31" s="52"/>
      <c r="I31" s="20"/>
      <c r="J31" s="20"/>
    </row>
    <row r="32" spans="2:10" ht="27" hidden="1" outlineLevel="3" x14ac:dyDescent="0.2">
      <c r="B32" s="200" t="s">
        <v>350</v>
      </c>
      <c r="C32" s="467" t="s">
        <v>4743</v>
      </c>
      <c r="D32" s="112" t="s">
        <v>1685</v>
      </c>
      <c r="E32" s="51"/>
      <c r="F32" s="51"/>
      <c r="G32" s="52">
        <f t="shared" si="1"/>
        <v>0</v>
      </c>
      <c r="H32" s="52"/>
      <c r="I32" s="20"/>
      <c r="J32" s="20"/>
    </row>
    <row r="33" spans="2:10" ht="27" hidden="1" outlineLevel="3" x14ac:dyDescent="0.2">
      <c r="B33" s="200" t="s">
        <v>351</v>
      </c>
      <c r="C33" s="467" t="s">
        <v>4744</v>
      </c>
      <c r="D33" s="112" t="s">
        <v>1685</v>
      </c>
      <c r="E33" s="51"/>
      <c r="F33" s="51"/>
      <c r="G33" s="52">
        <f t="shared" si="1"/>
        <v>0</v>
      </c>
      <c r="H33" s="52"/>
      <c r="I33" s="20"/>
      <c r="J33" s="20"/>
    </row>
    <row r="34" spans="2:10" ht="12.75" hidden="1" customHeight="1" outlineLevel="3" x14ac:dyDescent="0.2">
      <c r="B34" s="200" t="s">
        <v>352</v>
      </c>
      <c r="C34" s="467" t="s">
        <v>4745</v>
      </c>
      <c r="D34" s="112" t="s">
        <v>1685</v>
      </c>
      <c r="E34" s="51"/>
      <c r="F34" s="51"/>
      <c r="G34" s="52">
        <f t="shared" si="1"/>
        <v>0</v>
      </c>
      <c r="H34" s="52"/>
      <c r="I34" s="20"/>
      <c r="J34" s="20"/>
    </row>
    <row r="35" spans="2:10" ht="12.75" hidden="1" customHeight="1" outlineLevel="3" x14ac:dyDescent="0.2">
      <c r="B35" s="200" t="s">
        <v>4741</v>
      </c>
      <c r="C35" s="467" t="s">
        <v>4742</v>
      </c>
      <c r="D35" s="112" t="s">
        <v>1685</v>
      </c>
      <c r="E35" s="51"/>
      <c r="F35" s="51"/>
      <c r="G35" s="52">
        <f t="shared" si="1"/>
        <v>0</v>
      </c>
      <c r="H35" s="52"/>
      <c r="I35" s="20"/>
      <c r="J35" s="20"/>
    </row>
    <row r="36" spans="2:10" hidden="1" outlineLevel="2" x14ac:dyDescent="0.2">
      <c r="B36" s="198" t="s">
        <v>349</v>
      </c>
      <c r="C36" s="201" t="s">
        <v>3362</v>
      </c>
      <c r="D36" s="112" t="s">
        <v>3339</v>
      </c>
      <c r="E36" s="152"/>
      <c r="F36" s="152"/>
      <c r="G36" s="52">
        <f t="shared" si="1"/>
        <v>0</v>
      </c>
      <c r="H36" s="52"/>
      <c r="I36" s="27"/>
      <c r="J36" s="20"/>
    </row>
    <row r="37" spans="2:10" ht="12.75" customHeight="1" outlineLevel="1" collapsed="1" x14ac:dyDescent="0.2">
      <c r="B37" s="203" t="s">
        <v>364</v>
      </c>
      <c r="C37" s="197" t="s">
        <v>365</v>
      </c>
      <c r="D37" s="112" t="s">
        <v>1685</v>
      </c>
      <c r="E37" s="51"/>
      <c r="F37" s="51"/>
      <c r="G37" s="52">
        <f t="shared" ref="G37:G51" si="2">E37*F37</f>
        <v>0</v>
      </c>
      <c r="H37" s="52">
        <f>SUM(G37:G54)</f>
        <v>0</v>
      </c>
      <c r="I37" s="20"/>
      <c r="J37" s="20"/>
    </row>
    <row r="38" spans="2:10" hidden="1" outlineLevel="2" collapsed="1" x14ac:dyDescent="0.2">
      <c r="B38" s="198" t="s">
        <v>366</v>
      </c>
      <c r="C38" s="199" t="s">
        <v>374</v>
      </c>
      <c r="D38" s="112" t="s">
        <v>1685</v>
      </c>
      <c r="E38" s="51"/>
      <c r="F38" s="51"/>
      <c r="G38" s="52">
        <f t="shared" si="2"/>
        <v>0</v>
      </c>
      <c r="H38" s="52"/>
      <c r="I38" s="20"/>
      <c r="J38" s="20"/>
    </row>
    <row r="39" spans="2:10" hidden="1" outlineLevel="3" x14ac:dyDescent="0.2">
      <c r="B39" s="198" t="s">
        <v>4746</v>
      </c>
      <c r="C39" s="518" t="s">
        <v>4749</v>
      </c>
      <c r="D39" s="112" t="s">
        <v>1685</v>
      </c>
      <c r="E39" s="51"/>
      <c r="F39" s="51"/>
      <c r="G39" s="52">
        <f t="shared" si="2"/>
        <v>0</v>
      </c>
      <c r="H39" s="52"/>
      <c r="I39" s="20"/>
      <c r="J39" s="20"/>
    </row>
    <row r="40" spans="2:10" hidden="1" outlineLevel="3" x14ac:dyDescent="0.2">
      <c r="B40" s="198" t="s">
        <v>4747</v>
      </c>
      <c r="C40" s="518" t="s">
        <v>4750</v>
      </c>
      <c r="D40" s="112" t="s">
        <v>1685</v>
      </c>
      <c r="E40" s="51"/>
      <c r="F40" s="51"/>
      <c r="G40" s="52">
        <f t="shared" si="2"/>
        <v>0</v>
      </c>
      <c r="H40" s="52"/>
      <c r="I40" s="20"/>
      <c r="J40" s="20"/>
    </row>
    <row r="41" spans="2:10" hidden="1" outlineLevel="3" x14ac:dyDescent="0.2">
      <c r="B41" s="198" t="s">
        <v>4748</v>
      </c>
      <c r="C41" s="518" t="s">
        <v>4751</v>
      </c>
      <c r="D41" s="112" t="s">
        <v>1685</v>
      </c>
      <c r="E41" s="51"/>
      <c r="F41" s="51"/>
      <c r="G41" s="52">
        <f t="shared" si="2"/>
        <v>0</v>
      </c>
      <c r="H41" s="52"/>
      <c r="I41" s="20"/>
      <c r="J41" s="20"/>
    </row>
    <row r="42" spans="2:10" ht="33" hidden="1" customHeight="1" outlineLevel="2" collapsed="1" x14ac:dyDescent="0.2">
      <c r="B42" s="198" t="s">
        <v>367</v>
      </c>
      <c r="C42" s="199" t="s">
        <v>375</v>
      </c>
      <c r="D42" s="112" t="s">
        <v>1685</v>
      </c>
      <c r="E42" s="51"/>
      <c r="F42" s="51"/>
      <c r="G42" s="52">
        <f t="shared" si="2"/>
        <v>0</v>
      </c>
      <c r="H42" s="52"/>
      <c r="I42" s="20"/>
      <c r="J42" s="20"/>
    </row>
    <row r="43" spans="2:10" ht="27" hidden="1" outlineLevel="3" x14ac:dyDescent="0.2">
      <c r="B43" s="204" t="s">
        <v>368</v>
      </c>
      <c r="C43" s="199" t="s">
        <v>376</v>
      </c>
      <c r="D43" s="112" t="s">
        <v>1685</v>
      </c>
      <c r="E43" s="51"/>
      <c r="F43" s="51"/>
      <c r="G43" s="52">
        <f>E43*F43</f>
        <v>0</v>
      </c>
      <c r="H43" s="52"/>
      <c r="I43" s="20"/>
      <c r="J43" s="20"/>
    </row>
    <row r="44" spans="2:10" ht="27" hidden="1" outlineLevel="3" x14ac:dyDescent="0.2">
      <c r="B44" s="204" t="s">
        <v>369</v>
      </c>
      <c r="C44" s="199" t="s">
        <v>377</v>
      </c>
      <c r="D44" s="112" t="s">
        <v>1685</v>
      </c>
      <c r="E44" s="51"/>
      <c r="F44" s="51"/>
      <c r="G44" s="52">
        <f>E44*F44</f>
        <v>0</v>
      </c>
      <c r="H44" s="52"/>
      <c r="I44" s="20"/>
      <c r="J44" s="20"/>
    </row>
    <row r="45" spans="2:10" hidden="1" outlineLevel="3" x14ac:dyDescent="0.2">
      <c r="B45" s="200" t="s">
        <v>370</v>
      </c>
      <c r="C45" s="199" t="s">
        <v>3362</v>
      </c>
      <c r="D45" s="112" t="s">
        <v>3339</v>
      </c>
      <c r="E45" s="51"/>
      <c r="F45" s="51"/>
      <c r="G45" s="52">
        <f>E45*F45</f>
        <v>0</v>
      </c>
      <c r="H45" s="52"/>
      <c r="I45" s="20"/>
      <c r="J45" s="20"/>
    </row>
    <row r="46" spans="2:10" ht="20.25" hidden="1" customHeight="1" outlineLevel="2" collapsed="1" x14ac:dyDescent="0.2">
      <c r="B46" s="198" t="s">
        <v>371</v>
      </c>
      <c r="C46" s="199" t="s">
        <v>380</v>
      </c>
      <c r="D46" s="112" t="s">
        <v>1685</v>
      </c>
      <c r="E46" s="51"/>
      <c r="F46" s="51"/>
      <c r="G46" s="52">
        <f t="shared" si="2"/>
        <v>0</v>
      </c>
      <c r="H46" s="52"/>
      <c r="I46" s="20"/>
      <c r="J46" s="20"/>
    </row>
    <row r="47" spans="2:10" ht="20.25" hidden="1" customHeight="1" outlineLevel="3" x14ac:dyDescent="0.2">
      <c r="B47" s="198" t="s">
        <v>4752</v>
      </c>
      <c r="C47" s="518" t="s">
        <v>4755</v>
      </c>
      <c r="D47" s="112" t="s">
        <v>1685</v>
      </c>
      <c r="E47" s="51"/>
      <c r="F47" s="51"/>
      <c r="G47" s="52">
        <f t="shared" si="2"/>
        <v>0</v>
      </c>
      <c r="H47" s="52"/>
      <c r="I47" s="20"/>
      <c r="J47" s="20"/>
    </row>
    <row r="48" spans="2:10" ht="33" hidden="1" customHeight="1" outlineLevel="3" x14ac:dyDescent="0.2">
      <c r="B48" s="198" t="s">
        <v>4753</v>
      </c>
      <c r="C48" s="518" t="s">
        <v>4756</v>
      </c>
      <c r="D48" s="112" t="s">
        <v>1685</v>
      </c>
      <c r="E48" s="51"/>
      <c r="F48" s="51"/>
      <c r="G48" s="52">
        <f t="shared" si="2"/>
        <v>0</v>
      </c>
      <c r="H48" s="52"/>
      <c r="I48" s="20"/>
      <c r="J48" s="20"/>
    </row>
    <row r="49" spans="2:10" ht="25.5" hidden="1" customHeight="1" outlineLevel="3" x14ac:dyDescent="0.2">
      <c r="B49" s="198" t="s">
        <v>4754</v>
      </c>
      <c r="C49" s="518" t="s">
        <v>4757</v>
      </c>
      <c r="D49" s="112" t="s">
        <v>1685</v>
      </c>
      <c r="E49" s="51"/>
      <c r="F49" s="51"/>
      <c r="G49" s="52">
        <f t="shared" si="2"/>
        <v>0</v>
      </c>
      <c r="H49" s="52"/>
      <c r="I49" s="20"/>
      <c r="J49" s="20"/>
    </row>
    <row r="50" spans="2:10" hidden="1" outlineLevel="2" x14ac:dyDescent="0.2">
      <c r="B50" s="198" t="s">
        <v>4758</v>
      </c>
      <c r="C50" s="199" t="s">
        <v>379</v>
      </c>
      <c r="D50" s="112" t="s">
        <v>1767</v>
      </c>
      <c r="E50" s="51"/>
      <c r="F50" s="51"/>
      <c r="G50" s="52">
        <f t="shared" si="2"/>
        <v>0</v>
      </c>
      <c r="H50" s="52"/>
      <c r="I50" s="20"/>
      <c r="J50" s="20"/>
    </row>
    <row r="51" spans="2:10" ht="12.75" hidden="1" customHeight="1" outlineLevel="2" x14ac:dyDescent="0.2">
      <c r="B51" s="198" t="s">
        <v>372</v>
      </c>
      <c r="C51" s="518" t="s">
        <v>4759</v>
      </c>
      <c r="D51" s="112" t="s">
        <v>1767</v>
      </c>
      <c r="E51" s="152"/>
      <c r="F51" s="152"/>
      <c r="G51" s="52">
        <f t="shared" si="2"/>
        <v>0</v>
      </c>
      <c r="H51" s="52"/>
      <c r="I51" s="27"/>
      <c r="J51" s="20"/>
    </row>
    <row r="52" spans="2:10" ht="27" hidden="1" outlineLevel="2" collapsed="1" x14ac:dyDescent="0.2">
      <c r="B52" s="198" t="s">
        <v>373</v>
      </c>
      <c r="C52" s="519" t="s">
        <v>4760</v>
      </c>
      <c r="D52" s="112" t="s">
        <v>3339</v>
      </c>
      <c r="E52" s="152"/>
      <c r="F52" s="152"/>
      <c r="G52" s="52">
        <f t="shared" ref="G52:G59" si="3">E52*F52</f>
        <v>0</v>
      </c>
      <c r="H52" s="52"/>
      <c r="I52" s="27"/>
      <c r="J52" s="20"/>
    </row>
    <row r="53" spans="2:10" hidden="1" outlineLevel="3" x14ac:dyDescent="0.2">
      <c r="B53" s="198" t="s">
        <v>4761</v>
      </c>
      <c r="C53" s="519" t="s">
        <v>4763</v>
      </c>
      <c r="D53" s="112" t="s">
        <v>3339</v>
      </c>
      <c r="E53" s="152"/>
      <c r="F53" s="152"/>
      <c r="G53" s="52">
        <f t="shared" si="3"/>
        <v>0</v>
      </c>
      <c r="H53" s="52"/>
      <c r="I53" s="27"/>
      <c r="J53" s="20"/>
    </row>
    <row r="54" spans="2:10" hidden="1" outlineLevel="3" x14ac:dyDescent="0.2">
      <c r="B54" s="198" t="s">
        <v>4762</v>
      </c>
      <c r="C54" s="519" t="s">
        <v>4764</v>
      </c>
      <c r="D54" s="112" t="s">
        <v>3339</v>
      </c>
      <c r="E54" s="152"/>
      <c r="F54" s="152"/>
      <c r="G54" s="52">
        <f t="shared" si="3"/>
        <v>0</v>
      </c>
      <c r="H54" s="52"/>
      <c r="I54" s="27"/>
      <c r="J54" s="20"/>
    </row>
    <row r="55" spans="2:10" ht="29.25" customHeight="1" outlineLevel="1" collapsed="1" x14ac:dyDescent="0.2">
      <c r="B55" s="203" t="s">
        <v>381</v>
      </c>
      <c r="C55" s="517" t="s">
        <v>4765</v>
      </c>
      <c r="D55" s="112" t="s">
        <v>1685</v>
      </c>
      <c r="E55" s="51"/>
      <c r="F55" s="51"/>
      <c r="G55" s="52">
        <f t="shared" si="3"/>
        <v>0</v>
      </c>
      <c r="H55" s="52">
        <f>SUM(G55:G69)</f>
        <v>0</v>
      </c>
      <c r="I55" s="20"/>
      <c r="J55" s="20"/>
    </row>
    <row r="56" spans="2:10" hidden="1" outlineLevel="2" collapsed="1" x14ac:dyDescent="0.2">
      <c r="B56" s="198" t="s">
        <v>382</v>
      </c>
      <c r="C56" s="518" t="s">
        <v>4766</v>
      </c>
      <c r="D56" s="112" t="s">
        <v>1685</v>
      </c>
      <c r="E56" s="51"/>
      <c r="F56" s="51"/>
      <c r="G56" s="52">
        <f t="shared" si="3"/>
        <v>0</v>
      </c>
      <c r="H56" s="52"/>
      <c r="I56" s="20"/>
      <c r="J56" s="20"/>
    </row>
    <row r="57" spans="2:10" ht="27" hidden="1" outlineLevel="3" x14ac:dyDescent="0.2">
      <c r="B57" s="204" t="s">
        <v>394</v>
      </c>
      <c r="C57" s="518" t="s">
        <v>4768</v>
      </c>
      <c r="D57" s="112" t="s">
        <v>1685</v>
      </c>
      <c r="E57" s="51"/>
      <c r="F57" s="51"/>
      <c r="G57" s="52">
        <f t="shared" si="3"/>
        <v>0</v>
      </c>
      <c r="H57" s="52"/>
      <c r="I57" s="20"/>
      <c r="J57" s="20"/>
    </row>
    <row r="58" spans="2:10" hidden="1" outlineLevel="3" x14ac:dyDescent="0.2">
      <c r="B58" s="204" t="s">
        <v>395</v>
      </c>
      <c r="C58" s="518" t="s">
        <v>4767</v>
      </c>
      <c r="D58" s="112" t="s">
        <v>1685</v>
      </c>
      <c r="E58" s="51"/>
      <c r="F58" s="51"/>
      <c r="G58" s="52">
        <f t="shared" si="3"/>
        <v>0</v>
      </c>
      <c r="H58" s="52"/>
      <c r="I58" s="20"/>
      <c r="J58" s="20"/>
    </row>
    <row r="59" spans="2:10" ht="12.75" hidden="1" customHeight="1" outlineLevel="2" collapsed="1" x14ac:dyDescent="0.2">
      <c r="B59" s="198" t="s">
        <v>383</v>
      </c>
      <c r="C59" s="199" t="s">
        <v>391</v>
      </c>
      <c r="D59" s="112" t="s">
        <v>1685</v>
      </c>
      <c r="E59" s="51"/>
      <c r="F59" s="51"/>
      <c r="G59" s="52">
        <f t="shared" si="3"/>
        <v>0</v>
      </c>
      <c r="H59" s="52"/>
      <c r="I59" s="20"/>
      <c r="J59" s="20"/>
    </row>
    <row r="60" spans="2:10" ht="27" hidden="1" outlineLevel="3" x14ac:dyDescent="0.2">
      <c r="B60" s="204" t="s">
        <v>384</v>
      </c>
      <c r="C60" s="199" t="s">
        <v>396</v>
      </c>
      <c r="D60" s="112" t="s">
        <v>1685</v>
      </c>
      <c r="E60" s="51"/>
      <c r="F60" s="51"/>
      <c r="G60" s="52">
        <f t="shared" ref="G60:G92" si="4">E60*F60</f>
        <v>0</v>
      </c>
      <c r="H60" s="52"/>
      <c r="I60" s="20"/>
      <c r="J60" s="20"/>
    </row>
    <row r="61" spans="2:10" ht="27" hidden="1" outlineLevel="3" x14ac:dyDescent="0.2">
      <c r="B61" s="204" t="s">
        <v>385</v>
      </c>
      <c r="C61" s="199" t="s">
        <v>397</v>
      </c>
      <c r="D61" s="112" t="s">
        <v>1685</v>
      </c>
      <c r="E61" s="51"/>
      <c r="F61" s="51"/>
      <c r="G61" s="52">
        <f t="shared" si="4"/>
        <v>0</v>
      </c>
      <c r="H61" s="52"/>
      <c r="I61" s="20"/>
      <c r="J61" s="20"/>
    </row>
    <row r="62" spans="2:10" hidden="1" outlineLevel="3" x14ac:dyDescent="0.2">
      <c r="B62" s="200" t="s">
        <v>386</v>
      </c>
      <c r="C62" s="199" t="s">
        <v>3362</v>
      </c>
      <c r="D62" s="112" t="s">
        <v>3339</v>
      </c>
      <c r="E62" s="51"/>
      <c r="F62" s="51"/>
      <c r="G62" s="52">
        <f t="shared" si="4"/>
        <v>0</v>
      </c>
      <c r="H62" s="52"/>
      <c r="I62" s="20"/>
      <c r="J62" s="20"/>
    </row>
    <row r="63" spans="2:10" ht="12.75" hidden="1" customHeight="1" outlineLevel="2" collapsed="1" x14ac:dyDescent="0.2">
      <c r="B63" s="198" t="s">
        <v>387</v>
      </c>
      <c r="C63" s="199" t="s">
        <v>392</v>
      </c>
      <c r="D63" s="112" t="s">
        <v>1685</v>
      </c>
      <c r="E63" s="51"/>
      <c r="F63" s="51"/>
      <c r="G63" s="52">
        <f t="shared" si="4"/>
        <v>0</v>
      </c>
      <c r="H63" s="52"/>
      <c r="I63" s="20"/>
      <c r="J63" s="20"/>
    </row>
    <row r="64" spans="2:10" hidden="1" outlineLevel="3" x14ac:dyDescent="0.2">
      <c r="B64" s="204" t="s">
        <v>3802</v>
      </c>
      <c r="C64" s="199" t="s">
        <v>398</v>
      </c>
      <c r="D64" s="112" t="s">
        <v>1685</v>
      </c>
      <c r="E64" s="51"/>
      <c r="F64" s="51"/>
      <c r="G64" s="52">
        <f t="shared" si="4"/>
        <v>0</v>
      </c>
      <c r="H64" s="52"/>
      <c r="I64" s="20"/>
      <c r="J64" s="20"/>
    </row>
    <row r="65" spans="2:10" hidden="1" outlineLevel="3" x14ac:dyDescent="0.2">
      <c r="B65" s="204" t="s">
        <v>3803</v>
      </c>
      <c r="C65" s="199" t="s">
        <v>399</v>
      </c>
      <c r="D65" s="112" t="s">
        <v>1685</v>
      </c>
      <c r="E65" s="51"/>
      <c r="F65" s="51"/>
      <c r="G65" s="52">
        <f t="shared" si="4"/>
        <v>0</v>
      </c>
      <c r="H65" s="52"/>
      <c r="I65" s="20"/>
      <c r="J65" s="20"/>
    </row>
    <row r="66" spans="2:10" hidden="1" outlineLevel="3" x14ac:dyDescent="0.2">
      <c r="B66" s="200" t="s">
        <v>4769</v>
      </c>
      <c r="C66" s="518" t="s">
        <v>4770</v>
      </c>
      <c r="D66" s="112" t="s">
        <v>1685</v>
      </c>
      <c r="E66" s="51"/>
      <c r="F66" s="51"/>
      <c r="G66" s="52">
        <f t="shared" si="4"/>
        <v>0</v>
      </c>
      <c r="H66" s="52"/>
      <c r="I66" s="20"/>
      <c r="J66" s="20"/>
    </row>
    <row r="67" spans="2:10" ht="12.75" hidden="1" customHeight="1" outlineLevel="2" x14ac:dyDescent="0.2">
      <c r="B67" s="198" t="s">
        <v>388</v>
      </c>
      <c r="C67" s="199" t="s">
        <v>4772</v>
      </c>
      <c r="D67" s="112" t="s">
        <v>1685</v>
      </c>
      <c r="E67" s="152"/>
      <c r="F67" s="152"/>
      <c r="G67" s="52">
        <f t="shared" si="4"/>
        <v>0</v>
      </c>
      <c r="H67" s="52"/>
      <c r="I67" s="27"/>
      <c r="J67" s="20"/>
    </row>
    <row r="68" spans="2:10" ht="27" hidden="1" outlineLevel="2" x14ac:dyDescent="0.2">
      <c r="B68" s="198" t="s">
        <v>4771</v>
      </c>
      <c r="C68" s="519" t="s">
        <v>393</v>
      </c>
      <c r="D68" s="112" t="s">
        <v>1685</v>
      </c>
      <c r="E68" s="152"/>
      <c r="F68" s="152"/>
      <c r="G68" s="52">
        <f t="shared" si="4"/>
        <v>0</v>
      </c>
      <c r="H68" s="52"/>
      <c r="I68" s="27"/>
      <c r="J68" s="20"/>
    </row>
    <row r="69" spans="2:10" hidden="1" outlineLevel="2" x14ac:dyDescent="0.2">
      <c r="B69" s="198" t="s">
        <v>389</v>
      </c>
      <c r="C69" s="201" t="s">
        <v>3362</v>
      </c>
      <c r="D69" s="112" t="s">
        <v>3339</v>
      </c>
      <c r="E69" s="152"/>
      <c r="F69" s="152"/>
      <c r="G69" s="52">
        <f t="shared" si="4"/>
        <v>0</v>
      </c>
      <c r="H69" s="52"/>
      <c r="I69" s="27"/>
      <c r="J69" s="20"/>
    </row>
    <row r="70" spans="2:10" ht="30" customHeight="1" outlineLevel="1" collapsed="1" x14ac:dyDescent="0.2">
      <c r="B70" s="203" t="s">
        <v>400</v>
      </c>
      <c r="C70" s="517" t="s">
        <v>4783</v>
      </c>
      <c r="D70" s="112" t="s">
        <v>814</v>
      </c>
      <c r="E70" s="51"/>
      <c r="F70" s="51"/>
      <c r="G70" s="52">
        <f t="shared" si="4"/>
        <v>0</v>
      </c>
      <c r="H70" s="52">
        <f>SUM(G70:G83)</f>
        <v>0</v>
      </c>
      <c r="I70" s="20"/>
      <c r="J70" s="20"/>
    </row>
    <row r="71" spans="2:10" hidden="1" outlineLevel="2" x14ac:dyDescent="0.2">
      <c r="B71" s="198" t="s">
        <v>3792</v>
      </c>
      <c r="C71" s="518" t="s">
        <v>3796</v>
      </c>
      <c r="D71" s="112" t="s">
        <v>814</v>
      </c>
      <c r="E71" s="51"/>
      <c r="F71" s="51"/>
      <c r="G71" s="52">
        <f t="shared" si="4"/>
        <v>0</v>
      </c>
      <c r="H71" s="52"/>
      <c r="I71" s="20"/>
      <c r="J71" s="20"/>
    </row>
    <row r="72" spans="2:10" ht="12.75" hidden="1" customHeight="1" outlineLevel="2" x14ac:dyDescent="0.2">
      <c r="B72" s="198" t="s">
        <v>3793</v>
      </c>
      <c r="C72" s="518" t="s">
        <v>3800</v>
      </c>
      <c r="D72" s="112" t="s">
        <v>814</v>
      </c>
      <c r="E72" s="51"/>
      <c r="F72" s="51"/>
      <c r="G72" s="52">
        <f t="shared" si="4"/>
        <v>0</v>
      </c>
      <c r="H72" s="52"/>
      <c r="I72" s="20"/>
      <c r="J72" s="20"/>
    </row>
    <row r="73" spans="2:10" ht="12.75" hidden="1" customHeight="1" outlineLevel="2" x14ac:dyDescent="0.2">
      <c r="B73" s="198" t="s">
        <v>3794</v>
      </c>
      <c r="C73" s="518" t="s">
        <v>3801</v>
      </c>
      <c r="D73" s="112" t="s">
        <v>1767</v>
      </c>
      <c r="E73" s="51"/>
      <c r="F73" s="51"/>
      <c r="G73" s="52">
        <f t="shared" si="4"/>
        <v>0</v>
      </c>
      <c r="H73" s="52"/>
      <c r="I73" s="20"/>
      <c r="J73" s="20"/>
    </row>
    <row r="74" spans="2:10" hidden="1" outlineLevel="3" x14ac:dyDescent="0.2">
      <c r="B74" s="204" t="s">
        <v>3802</v>
      </c>
      <c r="C74" s="518" t="s">
        <v>4773</v>
      </c>
      <c r="D74" s="112" t="s">
        <v>1767</v>
      </c>
      <c r="E74" s="51"/>
      <c r="F74" s="51"/>
      <c r="G74" s="52">
        <f t="shared" si="4"/>
        <v>0</v>
      </c>
      <c r="H74" s="52"/>
      <c r="I74" s="20"/>
      <c r="J74" s="20"/>
    </row>
    <row r="75" spans="2:10" hidden="1" outlineLevel="3" x14ac:dyDescent="0.2">
      <c r="B75" s="204" t="s">
        <v>3803</v>
      </c>
      <c r="C75" s="518" t="s">
        <v>3805</v>
      </c>
      <c r="D75" s="112" t="s">
        <v>1767</v>
      </c>
      <c r="E75" s="51"/>
      <c r="F75" s="51"/>
      <c r="G75" s="52">
        <f t="shared" si="4"/>
        <v>0</v>
      </c>
      <c r="H75" s="52"/>
      <c r="I75" s="20"/>
      <c r="J75" s="20"/>
    </row>
    <row r="76" spans="2:10" hidden="1" outlineLevel="3" x14ac:dyDescent="0.2">
      <c r="B76" s="200" t="s">
        <v>3804</v>
      </c>
      <c r="C76" s="518" t="s">
        <v>3362</v>
      </c>
      <c r="D76" s="112" t="s">
        <v>3339</v>
      </c>
      <c r="E76" s="51"/>
      <c r="F76" s="51"/>
      <c r="G76" s="52">
        <f t="shared" si="4"/>
        <v>0</v>
      </c>
      <c r="H76" s="52"/>
      <c r="I76" s="20"/>
      <c r="J76" s="20"/>
    </row>
    <row r="77" spans="2:10" ht="25.5" hidden="1" customHeight="1" outlineLevel="2" x14ac:dyDescent="0.2">
      <c r="B77" s="202" t="s">
        <v>3795</v>
      </c>
      <c r="C77" s="518" t="s">
        <v>3806</v>
      </c>
      <c r="D77" s="112" t="s">
        <v>814</v>
      </c>
      <c r="E77" s="152"/>
      <c r="F77" s="152"/>
      <c r="G77" s="52">
        <f t="shared" si="4"/>
        <v>0</v>
      </c>
      <c r="H77" s="52"/>
      <c r="I77" s="27"/>
      <c r="J77" s="20"/>
    </row>
    <row r="78" spans="2:10" hidden="1" outlineLevel="3" x14ac:dyDescent="0.2">
      <c r="B78" s="204" t="s">
        <v>3797</v>
      </c>
      <c r="C78" s="518" t="s">
        <v>4774</v>
      </c>
      <c r="D78" s="112" t="s">
        <v>814</v>
      </c>
      <c r="E78" s="51"/>
      <c r="F78" s="51"/>
      <c r="G78" s="52">
        <f t="shared" si="4"/>
        <v>0</v>
      </c>
      <c r="H78" s="52"/>
      <c r="I78" s="20"/>
      <c r="J78" s="20"/>
    </row>
    <row r="79" spans="2:10" hidden="1" outlineLevel="3" x14ac:dyDescent="0.2">
      <c r="B79" s="204" t="s">
        <v>3798</v>
      </c>
      <c r="C79" s="518" t="s">
        <v>4775</v>
      </c>
      <c r="D79" s="112" t="s">
        <v>814</v>
      </c>
      <c r="E79" s="51"/>
      <c r="F79" s="51"/>
      <c r="G79" s="52">
        <f t="shared" si="4"/>
        <v>0</v>
      </c>
      <c r="H79" s="52"/>
      <c r="I79" s="20"/>
      <c r="J79" s="20"/>
    </row>
    <row r="80" spans="2:10" hidden="1" outlineLevel="3" x14ac:dyDescent="0.2">
      <c r="B80" s="204" t="s">
        <v>3799</v>
      </c>
      <c r="C80" s="518" t="s">
        <v>4776</v>
      </c>
      <c r="D80" s="112" t="s">
        <v>814</v>
      </c>
      <c r="E80" s="51"/>
      <c r="F80" s="51"/>
      <c r="G80" s="52">
        <f t="shared" si="4"/>
        <v>0</v>
      </c>
      <c r="H80" s="52"/>
      <c r="I80" s="20"/>
      <c r="J80" s="20"/>
    </row>
    <row r="81" spans="2:10" hidden="1" outlineLevel="3" x14ac:dyDescent="0.2">
      <c r="B81" s="204" t="s">
        <v>3807</v>
      </c>
      <c r="C81" s="518" t="s">
        <v>4777</v>
      </c>
      <c r="D81" s="112" t="s">
        <v>814</v>
      </c>
      <c r="E81" s="51"/>
      <c r="F81" s="51"/>
      <c r="G81" s="52">
        <f t="shared" si="4"/>
        <v>0</v>
      </c>
      <c r="H81" s="52"/>
      <c r="I81" s="20"/>
      <c r="J81" s="20"/>
    </row>
    <row r="82" spans="2:10" hidden="1" outlineLevel="3" x14ac:dyDescent="0.2">
      <c r="B82" s="200" t="s">
        <v>4778</v>
      </c>
      <c r="C82" s="518" t="s">
        <v>4779</v>
      </c>
      <c r="D82" s="112" t="s">
        <v>814</v>
      </c>
      <c r="E82" s="51"/>
      <c r="F82" s="51"/>
      <c r="G82" s="52">
        <f t="shared" si="4"/>
        <v>0</v>
      </c>
      <c r="H82" s="52"/>
      <c r="I82" s="20"/>
      <c r="J82" s="20"/>
    </row>
    <row r="83" spans="2:10" hidden="1" outlineLevel="2" x14ac:dyDescent="0.2">
      <c r="B83" s="198" t="s">
        <v>4780</v>
      </c>
      <c r="C83" s="519" t="s">
        <v>4781</v>
      </c>
      <c r="D83" s="112" t="s">
        <v>3339</v>
      </c>
      <c r="E83" s="152"/>
      <c r="F83" s="152"/>
      <c r="G83" s="52">
        <f t="shared" si="4"/>
        <v>0</v>
      </c>
      <c r="H83" s="52"/>
      <c r="I83" s="27"/>
      <c r="J83" s="20"/>
    </row>
    <row r="84" spans="2:10" ht="31.5" customHeight="1" outlineLevel="1" collapsed="1" x14ac:dyDescent="0.2">
      <c r="B84" s="203" t="s">
        <v>3808</v>
      </c>
      <c r="C84" s="517" t="s">
        <v>4782</v>
      </c>
      <c r="D84" s="112" t="s">
        <v>1685</v>
      </c>
      <c r="E84" s="51"/>
      <c r="F84" s="51"/>
      <c r="G84" s="52">
        <f>E84*F84</f>
        <v>0</v>
      </c>
      <c r="H84" s="52">
        <f>SUM(G84:G85)</f>
        <v>0</v>
      </c>
      <c r="I84" s="20"/>
      <c r="J84" s="20"/>
    </row>
    <row r="85" spans="2:10" ht="12.75" hidden="1" customHeight="1" outlineLevel="2" x14ac:dyDescent="0.2">
      <c r="B85" s="198" t="s">
        <v>3810</v>
      </c>
      <c r="C85" s="518" t="s">
        <v>3812</v>
      </c>
      <c r="D85" s="112" t="s">
        <v>1685</v>
      </c>
      <c r="E85" s="51"/>
      <c r="F85" s="51"/>
      <c r="G85" s="52">
        <f>E85*F85</f>
        <v>0</v>
      </c>
      <c r="H85" s="52"/>
      <c r="I85" s="20"/>
      <c r="J85" s="20"/>
    </row>
    <row r="86" spans="2:10" ht="12.75" customHeight="1" outlineLevel="1" collapsed="1" x14ac:dyDescent="0.2">
      <c r="B86" s="203" t="s">
        <v>1030</v>
      </c>
      <c r="C86" s="197" t="s">
        <v>521</v>
      </c>
      <c r="D86" s="112" t="s">
        <v>1685</v>
      </c>
      <c r="E86" s="51"/>
      <c r="F86" s="51"/>
      <c r="G86" s="52">
        <f t="shared" si="4"/>
        <v>0</v>
      </c>
      <c r="H86" s="52">
        <f>SUM(G86:G89)</f>
        <v>0</v>
      </c>
      <c r="I86" s="20"/>
      <c r="J86" s="20"/>
    </row>
    <row r="87" spans="2:10" ht="27" hidden="1" outlineLevel="2" x14ac:dyDescent="0.2">
      <c r="B87" s="198" t="s">
        <v>3809</v>
      </c>
      <c r="C87" s="199" t="s">
        <v>522</v>
      </c>
      <c r="D87" s="112" t="s">
        <v>1685</v>
      </c>
      <c r="E87" s="51"/>
      <c r="F87" s="51"/>
      <c r="G87" s="52">
        <f t="shared" si="4"/>
        <v>0</v>
      </c>
      <c r="H87" s="52"/>
      <c r="I87" s="20"/>
      <c r="J87" s="20"/>
    </row>
    <row r="88" spans="2:10" ht="12.75" hidden="1" customHeight="1" outlineLevel="2" x14ac:dyDescent="0.2">
      <c r="B88" s="198" t="s">
        <v>3810</v>
      </c>
      <c r="C88" s="199" t="s">
        <v>523</v>
      </c>
      <c r="D88" s="112" t="s">
        <v>1685</v>
      </c>
      <c r="E88" s="51"/>
      <c r="F88" s="51"/>
      <c r="G88" s="52">
        <f t="shared" si="4"/>
        <v>0</v>
      </c>
      <c r="H88" s="52"/>
      <c r="I88" s="20"/>
      <c r="J88" s="20"/>
    </row>
    <row r="89" spans="2:10" hidden="1" outlineLevel="2" x14ac:dyDescent="0.2">
      <c r="B89" s="198" t="s">
        <v>3811</v>
      </c>
      <c r="C89" s="201" t="s">
        <v>3362</v>
      </c>
      <c r="D89" s="112" t="s">
        <v>3339</v>
      </c>
      <c r="E89" s="152"/>
      <c r="F89" s="152"/>
      <c r="G89" s="52">
        <f t="shared" si="4"/>
        <v>0</v>
      </c>
      <c r="H89" s="52"/>
      <c r="I89" s="27"/>
      <c r="J89" s="20"/>
    </row>
    <row r="90" spans="2:10" ht="12.75" customHeight="1" outlineLevel="1" collapsed="1" x14ac:dyDescent="0.2">
      <c r="B90" s="203" t="s">
        <v>3813</v>
      </c>
      <c r="C90" s="197" t="s">
        <v>3362</v>
      </c>
      <c r="D90" s="112" t="s">
        <v>3339</v>
      </c>
      <c r="E90" s="51"/>
      <c r="F90" s="51"/>
      <c r="G90" s="52">
        <f t="shared" si="4"/>
        <v>0</v>
      </c>
      <c r="H90" s="52">
        <f>SUM(G90:G92)</f>
        <v>0</v>
      </c>
      <c r="I90" s="20"/>
      <c r="J90" s="20"/>
    </row>
    <row r="91" spans="2:10" hidden="1" outlineLevel="2" x14ac:dyDescent="0.2">
      <c r="B91" s="198" t="s">
        <v>3814</v>
      </c>
      <c r="C91" s="199" t="s">
        <v>3362</v>
      </c>
      <c r="D91" s="112" t="s">
        <v>3339</v>
      </c>
      <c r="E91" s="51"/>
      <c r="F91" s="51"/>
      <c r="G91" s="52">
        <f t="shared" si="4"/>
        <v>0</v>
      </c>
      <c r="H91" s="52"/>
      <c r="I91" s="20"/>
      <c r="J91" s="20"/>
    </row>
    <row r="92" spans="2:10" hidden="1" outlineLevel="2" x14ac:dyDescent="0.2">
      <c r="B92" s="198" t="s">
        <v>3815</v>
      </c>
      <c r="C92" s="201" t="s">
        <v>3362</v>
      </c>
      <c r="D92" s="112" t="s">
        <v>3339</v>
      </c>
      <c r="E92" s="152"/>
      <c r="F92" s="152"/>
      <c r="G92" s="52">
        <f t="shared" si="4"/>
        <v>0</v>
      </c>
      <c r="H92" s="52"/>
      <c r="I92" s="27"/>
      <c r="J92" s="20"/>
    </row>
    <row r="93" spans="2:10" x14ac:dyDescent="0.2">
      <c r="B93" s="254"/>
      <c r="C93" s="255"/>
      <c r="D93" s="145"/>
      <c r="E93" s="157"/>
      <c r="F93" s="157"/>
      <c r="G93" s="103"/>
      <c r="H93" s="103"/>
      <c r="I93" s="238"/>
      <c r="J93" s="46"/>
    </row>
    <row r="94" spans="2:10" x14ac:dyDescent="0.2">
      <c r="B94" s="252" t="s">
        <v>1979</v>
      </c>
      <c r="C94" s="253" t="s">
        <v>3909</v>
      </c>
      <c r="D94" s="141"/>
      <c r="E94" s="67"/>
      <c r="F94" s="142"/>
      <c r="G94" s="20"/>
      <c r="H94" s="20"/>
      <c r="I94" s="551" t="s">
        <v>519</v>
      </c>
      <c r="J94" s="552"/>
    </row>
    <row r="95" spans="2:10" outlineLevel="1" x14ac:dyDescent="0.2">
      <c r="B95" s="196" t="s">
        <v>3818</v>
      </c>
      <c r="C95" s="197" t="s">
        <v>3411</v>
      </c>
      <c r="D95" s="112" t="s">
        <v>3339</v>
      </c>
      <c r="E95" s="51"/>
      <c r="F95" s="51"/>
      <c r="G95" s="52">
        <f t="shared" ref="G95:G115" si="5">E95*F95</f>
        <v>0</v>
      </c>
      <c r="H95" s="52">
        <f>SUM(G95:G95)</f>
        <v>0</v>
      </c>
      <c r="I95" s="20"/>
      <c r="J95" s="20"/>
    </row>
    <row r="96" spans="2:10" outlineLevel="1" collapsed="1" x14ac:dyDescent="0.2">
      <c r="B96" s="196" t="s">
        <v>3819</v>
      </c>
      <c r="C96" s="197" t="s">
        <v>2002</v>
      </c>
      <c r="D96" s="112" t="s">
        <v>3339</v>
      </c>
      <c r="E96" s="51"/>
      <c r="F96" s="51"/>
      <c r="G96" s="52">
        <f t="shared" si="5"/>
        <v>0</v>
      </c>
      <c r="H96" s="52">
        <f>SUM(G96:G98)</f>
        <v>0</v>
      </c>
      <c r="I96" s="20"/>
      <c r="J96" s="20"/>
    </row>
    <row r="97" spans="2:10" hidden="1" outlineLevel="2" x14ac:dyDescent="0.2">
      <c r="B97" s="198" t="s">
        <v>2064</v>
      </c>
      <c r="C97" s="519" t="s">
        <v>4784</v>
      </c>
      <c r="D97" s="112" t="s">
        <v>1685</v>
      </c>
      <c r="E97" s="152"/>
      <c r="F97" s="152"/>
      <c r="G97" s="52">
        <f t="shared" si="5"/>
        <v>0</v>
      </c>
      <c r="H97" s="52"/>
      <c r="I97" s="27"/>
      <c r="J97" s="20"/>
    </row>
    <row r="98" spans="2:10" hidden="1" outlineLevel="2" x14ac:dyDescent="0.2">
      <c r="B98" s="198" t="s">
        <v>2065</v>
      </c>
      <c r="C98" s="201" t="s">
        <v>3362</v>
      </c>
      <c r="D98" s="112" t="s">
        <v>3339</v>
      </c>
      <c r="E98" s="152"/>
      <c r="F98" s="152"/>
      <c r="G98" s="52">
        <f t="shared" si="5"/>
        <v>0</v>
      </c>
      <c r="H98" s="52"/>
      <c r="I98" s="27"/>
      <c r="J98" s="20"/>
    </row>
    <row r="99" spans="2:10" ht="25.5" customHeight="1" outlineLevel="1" collapsed="1" x14ac:dyDescent="0.2">
      <c r="B99" s="203" t="s">
        <v>3820</v>
      </c>
      <c r="C99" s="197" t="s">
        <v>3825</v>
      </c>
      <c r="D99" s="112" t="s">
        <v>1767</v>
      </c>
      <c r="E99" s="51"/>
      <c r="F99" s="51"/>
      <c r="G99" s="52">
        <f t="shared" si="5"/>
        <v>0</v>
      </c>
      <c r="H99" s="52">
        <f>SUM(G99:G110)</f>
        <v>0</v>
      </c>
      <c r="I99" s="20"/>
      <c r="J99" s="20"/>
    </row>
    <row r="100" spans="2:10" hidden="1" outlineLevel="2" x14ac:dyDescent="0.2">
      <c r="B100" s="198" t="s">
        <v>605</v>
      </c>
      <c r="C100" s="519" t="s">
        <v>4785</v>
      </c>
      <c r="D100" s="112" t="s">
        <v>1767</v>
      </c>
      <c r="E100" s="152"/>
      <c r="F100" s="152"/>
      <c r="G100" s="52">
        <f t="shared" si="5"/>
        <v>0</v>
      </c>
      <c r="H100" s="52"/>
      <c r="I100" s="27"/>
      <c r="J100" s="20"/>
    </row>
    <row r="101" spans="2:10" hidden="1" outlineLevel="3" x14ac:dyDescent="0.2">
      <c r="B101" s="200" t="s">
        <v>606</v>
      </c>
      <c r="C101" s="519" t="s">
        <v>616</v>
      </c>
      <c r="D101" s="112" t="s">
        <v>1767</v>
      </c>
      <c r="E101" s="152"/>
      <c r="F101" s="152"/>
      <c r="G101" s="52">
        <f t="shared" si="5"/>
        <v>0</v>
      </c>
      <c r="H101" s="52"/>
      <c r="I101" s="27"/>
      <c r="J101" s="20"/>
    </row>
    <row r="102" spans="2:10" hidden="1" outlineLevel="3" x14ac:dyDescent="0.2">
      <c r="B102" s="200" t="s">
        <v>607</v>
      </c>
      <c r="C102" s="519" t="s">
        <v>617</v>
      </c>
      <c r="D102" s="112" t="s">
        <v>1767</v>
      </c>
      <c r="E102" s="152"/>
      <c r="F102" s="152"/>
      <c r="G102" s="52">
        <f t="shared" si="5"/>
        <v>0</v>
      </c>
      <c r="H102" s="52"/>
      <c r="I102" s="27"/>
      <c r="J102" s="20"/>
    </row>
    <row r="103" spans="2:10" hidden="1" outlineLevel="2" x14ac:dyDescent="0.2">
      <c r="B103" s="198" t="s">
        <v>608</v>
      </c>
      <c r="C103" s="29" t="s">
        <v>618</v>
      </c>
      <c r="D103" s="112" t="s">
        <v>1767</v>
      </c>
      <c r="E103" s="152"/>
      <c r="F103" s="152"/>
      <c r="G103" s="52">
        <f t="shared" si="5"/>
        <v>0</v>
      </c>
      <c r="H103" s="52"/>
      <c r="I103" s="27"/>
      <c r="J103" s="20"/>
    </row>
    <row r="104" spans="2:10" hidden="1" outlineLevel="3" x14ac:dyDescent="0.2">
      <c r="B104" s="200" t="s">
        <v>609</v>
      </c>
      <c r="C104" s="519" t="s">
        <v>4786</v>
      </c>
      <c r="D104" s="112" t="s">
        <v>1767</v>
      </c>
      <c r="E104" s="152"/>
      <c r="F104" s="152"/>
      <c r="G104" s="52">
        <f t="shared" si="5"/>
        <v>0</v>
      </c>
      <c r="H104" s="52"/>
      <c r="I104" s="27"/>
      <c r="J104" s="20"/>
    </row>
    <row r="105" spans="2:10" hidden="1" outlineLevel="3" x14ac:dyDescent="0.2">
      <c r="B105" s="200" t="s">
        <v>610</v>
      </c>
      <c r="C105" s="519" t="s">
        <v>4787</v>
      </c>
      <c r="D105" s="112" t="s">
        <v>1767</v>
      </c>
      <c r="E105" s="152"/>
      <c r="F105" s="152"/>
      <c r="G105" s="52">
        <f t="shared" si="5"/>
        <v>0</v>
      </c>
      <c r="H105" s="52"/>
      <c r="I105" s="27"/>
      <c r="J105" s="20"/>
    </row>
    <row r="106" spans="2:10" hidden="1" outlineLevel="2" x14ac:dyDescent="0.2">
      <c r="B106" s="198" t="s">
        <v>611</v>
      </c>
      <c r="C106" s="201" t="s">
        <v>619</v>
      </c>
      <c r="D106" s="112" t="s">
        <v>814</v>
      </c>
      <c r="E106" s="152"/>
      <c r="F106" s="152"/>
      <c r="G106" s="52">
        <f t="shared" si="5"/>
        <v>0</v>
      </c>
      <c r="H106" s="52"/>
      <c r="I106" s="27"/>
      <c r="J106" s="20"/>
    </row>
    <row r="107" spans="2:10" ht="27" hidden="1" outlineLevel="3" x14ac:dyDescent="0.2">
      <c r="B107" s="200" t="s">
        <v>612</v>
      </c>
      <c r="C107" s="201" t="s">
        <v>622</v>
      </c>
      <c r="D107" s="112" t="s">
        <v>814</v>
      </c>
      <c r="E107" s="152"/>
      <c r="F107" s="152"/>
      <c r="G107" s="52">
        <f t="shared" si="5"/>
        <v>0</v>
      </c>
      <c r="H107" s="52"/>
      <c r="I107" s="27"/>
      <c r="J107" s="20"/>
    </row>
    <row r="108" spans="2:10" hidden="1" outlineLevel="3" x14ac:dyDescent="0.2">
      <c r="B108" s="200" t="s">
        <v>613</v>
      </c>
      <c r="C108" s="201" t="s">
        <v>623</v>
      </c>
      <c r="D108" s="112" t="s">
        <v>814</v>
      </c>
      <c r="E108" s="152"/>
      <c r="F108" s="152"/>
      <c r="G108" s="52">
        <f t="shared" si="5"/>
        <v>0</v>
      </c>
      <c r="H108" s="52"/>
      <c r="I108" s="27"/>
      <c r="J108" s="20"/>
    </row>
    <row r="109" spans="2:10" hidden="1" outlineLevel="3" x14ac:dyDescent="0.2">
      <c r="B109" s="200" t="s">
        <v>614</v>
      </c>
      <c r="C109" s="201" t="s">
        <v>620</v>
      </c>
      <c r="D109" s="112" t="s">
        <v>814</v>
      </c>
      <c r="E109" s="152"/>
      <c r="F109" s="152"/>
      <c r="G109" s="52">
        <f t="shared" si="5"/>
        <v>0</v>
      </c>
      <c r="H109" s="52"/>
      <c r="I109" s="27"/>
      <c r="J109" s="20"/>
    </row>
    <row r="110" spans="2:10" hidden="1" outlineLevel="3" x14ac:dyDescent="0.2">
      <c r="B110" s="200" t="s">
        <v>615</v>
      </c>
      <c r="C110" s="201" t="s">
        <v>621</v>
      </c>
      <c r="D110" s="112" t="s">
        <v>814</v>
      </c>
      <c r="E110" s="152"/>
      <c r="F110" s="152"/>
      <c r="G110" s="52">
        <f t="shared" si="5"/>
        <v>0</v>
      </c>
      <c r="H110" s="52"/>
      <c r="I110" s="27"/>
      <c r="J110" s="20"/>
    </row>
    <row r="111" spans="2:10" outlineLevel="1" collapsed="1" x14ac:dyDescent="0.2">
      <c r="B111" s="196" t="s">
        <v>3821</v>
      </c>
      <c r="C111" s="197" t="s">
        <v>3826</v>
      </c>
      <c r="D111" s="112" t="s">
        <v>1767</v>
      </c>
      <c r="E111" s="51"/>
      <c r="F111" s="51"/>
      <c r="G111" s="52">
        <f t="shared" si="5"/>
        <v>0</v>
      </c>
      <c r="H111" s="52">
        <f>SUM(G111:G121)</f>
        <v>0</v>
      </c>
      <c r="I111" s="20"/>
      <c r="J111" s="20"/>
    </row>
    <row r="112" spans="2:10" hidden="1" outlineLevel="2" x14ac:dyDescent="0.2">
      <c r="B112" s="198" t="s">
        <v>624</v>
      </c>
      <c r="C112" s="201" t="s">
        <v>732</v>
      </c>
      <c r="D112" s="112" t="s">
        <v>1767</v>
      </c>
      <c r="E112" s="152"/>
      <c r="F112" s="152"/>
      <c r="G112" s="52">
        <f t="shared" si="5"/>
        <v>0</v>
      </c>
      <c r="H112" s="52"/>
      <c r="I112" s="27"/>
      <c r="J112" s="20"/>
    </row>
    <row r="113" spans="2:10" hidden="1" outlineLevel="3" x14ac:dyDescent="0.2">
      <c r="B113" s="200" t="s">
        <v>625</v>
      </c>
      <c r="C113" s="201" t="s">
        <v>4788</v>
      </c>
      <c r="D113" s="112" t="s">
        <v>1767</v>
      </c>
      <c r="E113" s="152"/>
      <c r="F113" s="152"/>
      <c r="G113" s="52">
        <f t="shared" si="5"/>
        <v>0</v>
      </c>
      <c r="H113" s="52"/>
      <c r="I113" s="27"/>
      <c r="J113" s="20"/>
    </row>
    <row r="114" spans="2:10" hidden="1" outlineLevel="3" x14ac:dyDescent="0.2">
      <c r="B114" s="200" t="s">
        <v>626</v>
      </c>
      <c r="C114" s="201" t="s">
        <v>4789</v>
      </c>
      <c r="D114" s="112" t="s">
        <v>1767</v>
      </c>
      <c r="E114" s="152"/>
      <c r="F114" s="152"/>
      <c r="G114" s="52">
        <f t="shared" si="5"/>
        <v>0</v>
      </c>
      <c r="H114" s="52"/>
      <c r="I114" s="27"/>
      <c r="J114" s="20"/>
    </row>
    <row r="115" spans="2:10" hidden="1" outlineLevel="3" x14ac:dyDescent="0.2">
      <c r="B115" s="200" t="s">
        <v>627</v>
      </c>
      <c r="C115" s="201" t="s">
        <v>2087</v>
      </c>
      <c r="D115" s="112" t="s">
        <v>1767</v>
      </c>
      <c r="E115" s="152"/>
      <c r="F115" s="152"/>
      <c r="G115" s="52">
        <f t="shared" si="5"/>
        <v>0</v>
      </c>
      <c r="H115" s="52"/>
      <c r="I115" s="27"/>
      <c r="J115" s="20"/>
    </row>
    <row r="116" spans="2:10" ht="27" hidden="1" outlineLevel="2" x14ac:dyDescent="0.2">
      <c r="B116" s="198" t="s">
        <v>628</v>
      </c>
      <c r="C116" s="201" t="s">
        <v>733</v>
      </c>
      <c r="D116" s="112" t="s">
        <v>1767</v>
      </c>
      <c r="E116" s="152"/>
      <c r="F116" s="152"/>
      <c r="G116" s="52">
        <f t="shared" ref="G116:G140" si="6">E116*F116</f>
        <v>0</v>
      </c>
      <c r="H116" s="52"/>
      <c r="I116" s="27"/>
      <c r="J116" s="20"/>
    </row>
    <row r="117" spans="2:10" ht="27" hidden="1" outlineLevel="3" x14ac:dyDescent="0.2">
      <c r="B117" s="200" t="s">
        <v>629</v>
      </c>
      <c r="C117" s="201" t="s">
        <v>734</v>
      </c>
      <c r="D117" s="112" t="s">
        <v>1767</v>
      </c>
      <c r="E117" s="152"/>
      <c r="F117" s="152"/>
      <c r="G117" s="52">
        <f t="shared" si="6"/>
        <v>0</v>
      </c>
      <c r="H117" s="52"/>
      <c r="I117" s="27"/>
      <c r="J117" s="20"/>
    </row>
    <row r="118" spans="2:10" ht="27" hidden="1" outlineLevel="3" x14ac:dyDescent="0.2">
      <c r="B118" s="204" t="s">
        <v>630</v>
      </c>
      <c r="C118" s="201" t="s">
        <v>4790</v>
      </c>
      <c r="D118" s="112" t="s">
        <v>1767</v>
      </c>
      <c r="E118" s="152"/>
      <c r="F118" s="152"/>
      <c r="G118" s="52">
        <f t="shared" si="6"/>
        <v>0</v>
      </c>
      <c r="H118" s="52"/>
      <c r="I118" s="27"/>
      <c r="J118" s="20"/>
    </row>
    <row r="119" spans="2:10" ht="27" hidden="1" outlineLevel="3" x14ac:dyDescent="0.2">
      <c r="B119" s="204" t="s">
        <v>631</v>
      </c>
      <c r="C119" s="519" t="s">
        <v>4791</v>
      </c>
      <c r="D119" s="112" t="s">
        <v>1767</v>
      </c>
      <c r="E119" s="152"/>
      <c r="F119" s="152"/>
      <c r="G119" s="52">
        <f t="shared" si="6"/>
        <v>0</v>
      </c>
      <c r="H119" s="52"/>
      <c r="I119" s="27"/>
      <c r="J119" s="20"/>
    </row>
    <row r="120" spans="2:10" hidden="1" outlineLevel="3" x14ac:dyDescent="0.2">
      <c r="B120" s="200" t="s">
        <v>632</v>
      </c>
      <c r="C120" s="201" t="s">
        <v>4789</v>
      </c>
      <c r="D120" s="112" t="s">
        <v>1767</v>
      </c>
      <c r="E120" s="152"/>
      <c r="F120" s="152"/>
      <c r="G120" s="52">
        <f t="shared" si="6"/>
        <v>0</v>
      </c>
      <c r="H120" s="52"/>
      <c r="I120" s="27"/>
      <c r="J120" s="20"/>
    </row>
    <row r="121" spans="2:10" hidden="1" outlineLevel="3" x14ac:dyDescent="0.2">
      <c r="B121" s="200" t="s">
        <v>4792</v>
      </c>
      <c r="C121" s="201" t="s">
        <v>2087</v>
      </c>
      <c r="D121" s="112" t="s">
        <v>1767</v>
      </c>
      <c r="E121" s="152"/>
      <c r="F121" s="152"/>
      <c r="G121" s="52">
        <f t="shared" si="6"/>
        <v>0</v>
      </c>
      <c r="H121" s="52"/>
      <c r="I121" s="27"/>
      <c r="J121" s="20"/>
    </row>
    <row r="122" spans="2:10" outlineLevel="1" collapsed="1" x14ac:dyDescent="0.2">
      <c r="B122" s="196" t="s">
        <v>3822</v>
      </c>
      <c r="C122" s="197" t="s">
        <v>3827</v>
      </c>
      <c r="D122" s="112" t="s">
        <v>814</v>
      </c>
      <c r="E122" s="51"/>
      <c r="F122" s="51"/>
      <c r="G122" s="52">
        <f t="shared" si="6"/>
        <v>0</v>
      </c>
      <c r="H122" s="52">
        <f>SUM(G122:G136)</f>
        <v>0</v>
      </c>
      <c r="I122" s="20"/>
      <c r="J122" s="20"/>
    </row>
    <row r="123" spans="2:10" hidden="1" outlineLevel="2" x14ac:dyDescent="0.2">
      <c r="B123" s="198" t="s">
        <v>633</v>
      </c>
      <c r="C123" s="201" t="s">
        <v>735</v>
      </c>
      <c r="D123" s="112" t="s">
        <v>814</v>
      </c>
      <c r="E123" s="152"/>
      <c r="F123" s="152"/>
      <c r="G123" s="52">
        <f t="shared" si="6"/>
        <v>0</v>
      </c>
      <c r="H123" s="52"/>
      <c r="I123" s="27"/>
      <c r="J123" s="20"/>
    </row>
    <row r="124" spans="2:10" hidden="1" outlineLevel="3" x14ac:dyDescent="0.2">
      <c r="B124" s="200" t="s">
        <v>634</v>
      </c>
      <c r="C124" s="519" t="s">
        <v>737</v>
      </c>
      <c r="D124" s="112" t="s">
        <v>814</v>
      </c>
      <c r="E124" s="152"/>
      <c r="F124" s="152"/>
      <c r="G124" s="52">
        <f t="shared" si="6"/>
        <v>0</v>
      </c>
      <c r="H124" s="52"/>
      <c r="I124" s="27"/>
      <c r="J124" s="20"/>
    </row>
    <row r="125" spans="2:10" hidden="1" outlineLevel="3" x14ac:dyDescent="0.2">
      <c r="B125" s="200" t="s">
        <v>635</v>
      </c>
      <c r="C125" s="519" t="s">
        <v>1221</v>
      </c>
      <c r="D125" s="112" t="s">
        <v>814</v>
      </c>
      <c r="E125" s="152"/>
      <c r="F125" s="152"/>
      <c r="G125" s="52">
        <f t="shared" si="6"/>
        <v>0</v>
      </c>
      <c r="H125" s="52"/>
      <c r="I125" s="27"/>
      <c r="J125" s="20"/>
    </row>
    <row r="126" spans="2:10" hidden="1" outlineLevel="3" x14ac:dyDescent="0.2">
      <c r="B126" s="200" t="s">
        <v>636</v>
      </c>
      <c r="C126" s="519" t="s">
        <v>736</v>
      </c>
      <c r="D126" s="112" t="s">
        <v>814</v>
      </c>
      <c r="E126" s="152"/>
      <c r="F126" s="152"/>
      <c r="G126" s="52">
        <f t="shared" si="6"/>
        <v>0</v>
      </c>
      <c r="H126" s="52"/>
      <c r="I126" s="27"/>
      <c r="J126" s="20"/>
    </row>
    <row r="127" spans="2:10" hidden="1" outlineLevel="3" x14ac:dyDescent="0.2">
      <c r="B127" s="200" t="s">
        <v>637</v>
      </c>
      <c r="C127" s="519" t="s">
        <v>1222</v>
      </c>
      <c r="D127" s="112" t="s">
        <v>814</v>
      </c>
      <c r="E127" s="152"/>
      <c r="F127" s="152"/>
      <c r="G127" s="52">
        <f t="shared" si="6"/>
        <v>0</v>
      </c>
      <c r="H127" s="52"/>
      <c r="I127" s="27"/>
      <c r="J127" s="20"/>
    </row>
    <row r="128" spans="2:10" hidden="1" outlineLevel="2" x14ac:dyDescent="0.2">
      <c r="B128" s="198" t="s">
        <v>638</v>
      </c>
      <c r="C128" s="519" t="s">
        <v>1223</v>
      </c>
      <c r="D128" s="112" t="s">
        <v>814</v>
      </c>
      <c r="E128" s="152"/>
      <c r="F128" s="152"/>
      <c r="G128" s="52">
        <f t="shared" si="6"/>
        <v>0</v>
      </c>
      <c r="H128" s="52"/>
      <c r="I128" s="27"/>
      <c r="J128" s="20"/>
    </row>
    <row r="129" spans="2:10" hidden="1" outlineLevel="3" x14ac:dyDescent="0.2">
      <c r="B129" s="200" t="s">
        <v>639</v>
      </c>
      <c r="C129" s="519" t="s">
        <v>1225</v>
      </c>
      <c r="D129" s="112" t="s">
        <v>814</v>
      </c>
      <c r="E129" s="152"/>
      <c r="F129" s="152"/>
      <c r="G129" s="52">
        <f t="shared" si="6"/>
        <v>0</v>
      </c>
      <c r="H129" s="52"/>
      <c r="I129" s="27"/>
      <c r="J129" s="20"/>
    </row>
    <row r="130" spans="2:10" hidden="1" outlineLevel="3" x14ac:dyDescent="0.2">
      <c r="B130" s="200" t="s">
        <v>640</v>
      </c>
      <c r="C130" s="519" t="s">
        <v>1227</v>
      </c>
      <c r="D130" s="112" t="s">
        <v>814</v>
      </c>
      <c r="E130" s="152"/>
      <c r="F130" s="152"/>
      <c r="G130" s="52">
        <f t="shared" si="6"/>
        <v>0</v>
      </c>
      <c r="H130" s="52"/>
      <c r="I130" s="27"/>
      <c r="J130" s="20"/>
    </row>
    <row r="131" spans="2:10" hidden="1" outlineLevel="3" x14ac:dyDescent="0.2">
      <c r="B131" s="200" t="s">
        <v>641</v>
      </c>
      <c r="C131" s="519" t="s">
        <v>1224</v>
      </c>
      <c r="D131" s="112" t="s">
        <v>814</v>
      </c>
      <c r="E131" s="152"/>
      <c r="F131" s="152"/>
      <c r="G131" s="52">
        <f t="shared" si="6"/>
        <v>0</v>
      </c>
      <c r="H131" s="52"/>
      <c r="I131" s="27"/>
      <c r="J131" s="20"/>
    </row>
    <row r="132" spans="2:10" hidden="1" outlineLevel="3" x14ac:dyDescent="0.2">
      <c r="B132" s="200" t="s">
        <v>642</v>
      </c>
      <c r="C132" s="519" t="s">
        <v>1226</v>
      </c>
      <c r="D132" s="112" t="s">
        <v>814</v>
      </c>
      <c r="E132" s="152"/>
      <c r="F132" s="152"/>
      <c r="G132" s="52">
        <f t="shared" si="6"/>
        <v>0</v>
      </c>
      <c r="H132" s="52"/>
      <c r="I132" s="27"/>
      <c r="J132" s="20"/>
    </row>
    <row r="133" spans="2:10" hidden="1" outlineLevel="3" x14ac:dyDescent="0.2">
      <c r="B133" s="200" t="s">
        <v>643</v>
      </c>
      <c r="C133" s="519" t="s">
        <v>1228</v>
      </c>
      <c r="D133" s="112" t="s">
        <v>814</v>
      </c>
      <c r="E133" s="152"/>
      <c r="F133" s="152"/>
      <c r="G133" s="52">
        <f t="shared" si="6"/>
        <v>0</v>
      </c>
      <c r="H133" s="52"/>
      <c r="I133" s="27"/>
      <c r="J133" s="20"/>
    </row>
    <row r="134" spans="2:10" hidden="1" outlineLevel="3" x14ac:dyDescent="0.2">
      <c r="B134" s="200" t="s">
        <v>644</v>
      </c>
      <c r="C134" s="519" t="s">
        <v>1229</v>
      </c>
      <c r="D134" s="112" t="s">
        <v>814</v>
      </c>
      <c r="E134" s="152"/>
      <c r="F134" s="152"/>
      <c r="G134" s="52">
        <f t="shared" si="6"/>
        <v>0</v>
      </c>
      <c r="H134" s="52"/>
      <c r="I134" s="27"/>
      <c r="J134" s="20"/>
    </row>
    <row r="135" spans="2:10" hidden="1" outlineLevel="2" x14ac:dyDescent="0.2">
      <c r="B135" s="198" t="s">
        <v>645</v>
      </c>
      <c r="C135" s="519" t="s">
        <v>1231</v>
      </c>
      <c r="D135" s="112" t="s">
        <v>814</v>
      </c>
      <c r="E135" s="152"/>
      <c r="F135" s="152"/>
      <c r="G135" s="52">
        <f t="shared" si="6"/>
        <v>0</v>
      </c>
      <c r="H135" s="52"/>
      <c r="I135" s="27"/>
      <c r="J135" s="20"/>
    </row>
    <row r="136" spans="2:10" hidden="1" outlineLevel="2" x14ac:dyDescent="0.2">
      <c r="B136" s="198" t="s">
        <v>1230</v>
      </c>
      <c r="C136" s="519" t="s">
        <v>4793</v>
      </c>
      <c r="D136" s="112" t="s">
        <v>814</v>
      </c>
      <c r="E136" s="152"/>
      <c r="F136" s="152"/>
      <c r="G136" s="52">
        <f t="shared" si="6"/>
        <v>0</v>
      </c>
      <c r="H136" s="52"/>
      <c r="I136" s="27"/>
      <c r="J136" s="20"/>
    </row>
    <row r="137" spans="2:10" ht="27" outlineLevel="1" collapsed="1" x14ac:dyDescent="0.2">
      <c r="B137" s="196" t="s">
        <v>3823</v>
      </c>
      <c r="C137" s="517" t="s">
        <v>4794</v>
      </c>
      <c r="D137" s="112" t="s">
        <v>1767</v>
      </c>
      <c r="E137" s="51"/>
      <c r="F137" s="51"/>
      <c r="G137" s="52">
        <f t="shared" si="6"/>
        <v>0</v>
      </c>
      <c r="H137" s="52">
        <f>SUM(G137:G150)</f>
        <v>0</v>
      </c>
      <c r="I137" s="20"/>
      <c r="J137" s="20"/>
    </row>
    <row r="138" spans="2:10" hidden="1" outlineLevel="2" collapsed="1" x14ac:dyDescent="0.2">
      <c r="B138" s="198" t="s">
        <v>646</v>
      </c>
      <c r="C138" s="201" t="s">
        <v>1232</v>
      </c>
      <c r="D138" s="112" t="s">
        <v>1767</v>
      </c>
      <c r="E138" s="152"/>
      <c r="F138" s="152"/>
      <c r="G138" s="52">
        <f t="shared" si="6"/>
        <v>0</v>
      </c>
      <c r="H138" s="52"/>
      <c r="I138" s="27"/>
      <c r="J138" s="20"/>
    </row>
    <row r="139" spans="2:10" hidden="1" outlineLevel="3" x14ac:dyDescent="0.2">
      <c r="B139" s="200" t="s">
        <v>647</v>
      </c>
      <c r="C139" s="201" t="s">
        <v>1233</v>
      </c>
      <c r="D139" s="112" t="s">
        <v>1767</v>
      </c>
      <c r="E139" s="152"/>
      <c r="F139" s="152"/>
      <c r="G139" s="52">
        <f t="shared" si="6"/>
        <v>0</v>
      </c>
      <c r="H139" s="52"/>
      <c r="I139" s="27"/>
      <c r="J139" s="20"/>
    </row>
    <row r="140" spans="2:10" hidden="1" outlineLevel="3" x14ac:dyDescent="0.2">
      <c r="B140" s="200" t="s">
        <v>648</v>
      </c>
      <c r="C140" s="519" t="s">
        <v>4795</v>
      </c>
      <c r="D140" s="112" t="s">
        <v>1767</v>
      </c>
      <c r="E140" s="152"/>
      <c r="F140" s="152"/>
      <c r="G140" s="52">
        <f t="shared" si="6"/>
        <v>0</v>
      </c>
      <c r="H140" s="52"/>
      <c r="I140" s="27"/>
      <c r="J140" s="20"/>
    </row>
    <row r="141" spans="2:10" hidden="1" outlineLevel="2" collapsed="1" x14ac:dyDescent="0.2">
      <c r="B141" s="198" t="s">
        <v>649</v>
      </c>
      <c r="C141" s="201" t="s">
        <v>1234</v>
      </c>
      <c r="D141" s="112" t="s">
        <v>1235</v>
      </c>
      <c r="E141" s="152"/>
      <c r="F141" s="152"/>
      <c r="G141" s="52">
        <f t="shared" ref="G141:G163" si="7">E141*F141</f>
        <v>0</v>
      </c>
      <c r="H141" s="52"/>
      <c r="I141" s="27"/>
      <c r="J141" s="20"/>
    </row>
    <row r="142" spans="2:10" hidden="1" outlineLevel="3" x14ac:dyDescent="0.2">
      <c r="B142" s="200" t="s">
        <v>650</v>
      </c>
      <c r="C142" s="201" t="s">
        <v>1236</v>
      </c>
      <c r="D142" s="112" t="s">
        <v>1235</v>
      </c>
      <c r="E142" s="152"/>
      <c r="F142" s="152"/>
      <c r="G142" s="52">
        <f t="shared" si="7"/>
        <v>0</v>
      </c>
      <c r="H142" s="52"/>
      <c r="I142" s="27"/>
      <c r="J142" s="20"/>
    </row>
    <row r="143" spans="2:10" hidden="1" outlineLevel="3" x14ac:dyDescent="0.2">
      <c r="B143" s="200" t="s">
        <v>651</v>
      </c>
      <c r="C143" s="201" t="s">
        <v>1237</v>
      </c>
      <c r="D143" s="112" t="s">
        <v>1235</v>
      </c>
      <c r="E143" s="152"/>
      <c r="F143" s="152"/>
      <c r="G143" s="52">
        <f t="shared" si="7"/>
        <v>0</v>
      </c>
      <c r="H143" s="52"/>
      <c r="I143" s="27"/>
      <c r="J143" s="20"/>
    </row>
    <row r="144" spans="2:10" hidden="1" outlineLevel="3" x14ac:dyDescent="0.2">
      <c r="B144" s="200" t="s">
        <v>652</v>
      </c>
      <c r="C144" s="201" t="s">
        <v>1238</v>
      </c>
      <c r="D144" s="112" t="s">
        <v>1235</v>
      </c>
      <c r="E144" s="152"/>
      <c r="F144" s="152"/>
      <c r="G144" s="52">
        <f t="shared" si="7"/>
        <v>0</v>
      </c>
      <c r="H144" s="52"/>
      <c r="I144" s="27"/>
      <c r="J144" s="20"/>
    </row>
    <row r="145" spans="2:10" hidden="1" outlineLevel="3" x14ac:dyDescent="0.2">
      <c r="B145" s="200" t="s">
        <v>653</v>
      </c>
      <c r="C145" s="201" t="s">
        <v>1239</v>
      </c>
      <c r="D145" s="112" t="s">
        <v>1235</v>
      </c>
      <c r="E145" s="152"/>
      <c r="F145" s="152"/>
      <c r="G145" s="52">
        <f t="shared" si="7"/>
        <v>0</v>
      </c>
      <c r="H145" s="52"/>
      <c r="I145" s="27"/>
      <c r="J145" s="20"/>
    </row>
    <row r="146" spans="2:10" hidden="1" outlineLevel="2" x14ac:dyDescent="0.2">
      <c r="B146" s="198" t="s">
        <v>654</v>
      </c>
      <c r="C146" s="201" t="s">
        <v>1240</v>
      </c>
      <c r="D146" s="112" t="s">
        <v>1767</v>
      </c>
      <c r="E146" s="152"/>
      <c r="F146" s="152"/>
      <c r="G146" s="52">
        <f t="shared" si="7"/>
        <v>0</v>
      </c>
      <c r="H146" s="52"/>
      <c r="I146" s="27"/>
      <c r="J146" s="20"/>
    </row>
    <row r="147" spans="2:10" ht="27" hidden="1" outlineLevel="2" x14ac:dyDescent="0.2">
      <c r="B147" s="198" t="s">
        <v>4796</v>
      </c>
      <c r="C147" s="519" t="s">
        <v>4797</v>
      </c>
      <c r="D147" s="112"/>
      <c r="E147" s="152"/>
      <c r="F147" s="152"/>
      <c r="G147" s="52">
        <f t="shared" si="7"/>
        <v>0</v>
      </c>
      <c r="H147" s="52"/>
      <c r="I147" s="27"/>
      <c r="J147" s="20"/>
    </row>
    <row r="148" spans="2:10" hidden="1" outlineLevel="3" x14ac:dyDescent="0.2">
      <c r="B148" s="198" t="s">
        <v>4798</v>
      </c>
      <c r="C148" s="519" t="s">
        <v>4801</v>
      </c>
      <c r="D148" s="112"/>
      <c r="E148" s="152"/>
      <c r="F148" s="152"/>
      <c r="G148" s="52">
        <f t="shared" si="7"/>
        <v>0</v>
      </c>
      <c r="H148" s="52"/>
      <c r="I148" s="27"/>
      <c r="J148" s="20"/>
    </row>
    <row r="149" spans="2:10" hidden="1" outlineLevel="3" x14ac:dyDescent="0.2">
      <c r="B149" s="198" t="s">
        <v>4799</v>
      </c>
      <c r="C149" s="519" t="s">
        <v>4802</v>
      </c>
      <c r="D149" s="112"/>
      <c r="E149" s="152"/>
      <c r="F149" s="152"/>
      <c r="G149" s="52">
        <f t="shared" si="7"/>
        <v>0</v>
      </c>
      <c r="H149" s="52"/>
      <c r="I149" s="27"/>
      <c r="J149" s="20"/>
    </row>
    <row r="150" spans="2:10" hidden="1" outlineLevel="3" x14ac:dyDescent="0.2">
      <c r="B150" s="198" t="s">
        <v>4800</v>
      </c>
      <c r="C150" s="519" t="s">
        <v>1241</v>
      </c>
      <c r="D150" s="112"/>
      <c r="E150" s="152"/>
      <c r="F150" s="152"/>
      <c r="G150" s="52">
        <f t="shared" si="7"/>
        <v>0</v>
      </c>
      <c r="H150" s="52"/>
      <c r="I150" s="27"/>
      <c r="J150" s="20"/>
    </row>
    <row r="151" spans="2:10" outlineLevel="1" collapsed="1" x14ac:dyDescent="0.2">
      <c r="B151" s="196" t="s">
        <v>3824</v>
      </c>
      <c r="C151" s="517" t="s">
        <v>4803</v>
      </c>
      <c r="D151" s="112" t="s">
        <v>1767</v>
      </c>
      <c r="E151" s="51"/>
      <c r="F151" s="51"/>
      <c r="G151" s="52">
        <f t="shared" si="7"/>
        <v>0</v>
      </c>
      <c r="H151" s="52">
        <f>SUM(G151:G163)</f>
        <v>0</v>
      </c>
      <c r="I151" s="20"/>
      <c r="J151" s="20"/>
    </row>
    <row r="152" spans="2:10" hidden="1" outlineLevel="2" x14ac:dyDescent="0.2">
      <c r="B152" s="198" t="s">
        <v>655</v>
      </c>
      <c r="C152" s="519" t="s">
        <v>1242</v>
      </c>
      <c r="D152" s="112" t="s">
        <v>1767</v>
      </c>
      <c r="E152" s="152"/>
      <c r="F152" s="152"/>
      <c r="G152" s="52">
        <f t="shared" si="7"/>
        <v>0</v>
      </c>
      <c r="H152" s="52"/>
      <c r="I152" s="27"/>
      <c r="J152" s="20"/>
    </row>
    <row r="153" spans="2:10" ht="27" hidden="1" outlineLevel="3" x14ac:dyDescent="0.2">
      <c r="B153" s="200" t="s">
        <v>656</v>
      </c>
      <c r="C153" s="519" t="s">
        <v>4804</v>
      </c>
      <c r="D153" s="112" t="s">
        <v>1767</v>
      </c>
      <c r="E153" s="152"/>
      <c r="F153" s="152"/>
      <c r="G153" s="52">
        <f t="shared" si="7"/>
        <v>0</v>
      </c>
      <c r="H153" s="52"/>
      <c r="I153" s="27"/>
      <c r="J153" s="20"/>
    </row>
    <row r="154" spans="2:10" hidden="1" outlineLevel="3" x14ac:dyDescent="0.2">
      <c r="B154" s="200" t="s">
        <v>657</v>
      </c>
      <c r="C154" s="519" t="s">
        <v>4805</v>
      </c>
      <c r="D154" s="112" t="s">
        <v>1767</v>
      </c>
      <c r="E154" s="152"/>
      <c r="F154" s="152"/>
      <c r="G154" s="52">
        <f t="shared" si="7"/>
        <v>0</v>
      </c>
      <c r="H154" s="52"/>
      <c r="I154" s="27"/>
      <c r="J154" s="20"/>
    </row>
    <row r="155" spans="2:10" ht="27" hidden="1" outlineLevel="3" x14ac:dyDescent="0.2">
      <c r="B155" s="200" t="s">
        <v>4806</v>
      </c>
      <c r="C155" s="519" t="s">
        <v>4807</v>
      </c>
      <c r="D155" s="112" t="s">
        <v>1767</v>
      </c>
      <c r="E155" s="152"/>
      <c r="F155" s="152"/>
      <c r="G155" s="52">
        <f t="shared" si="7"/>
        <v>0</v>
      </c>
      <c r="H155" s="52"/>
      <c r="I155" s="27"/>
      <c r="J155" s="20"/>
    </row>
    <row r="156" spans="2:10" hidden="1" outlineLevel="2" x14ac:dyDescent="0.2">
      <c r="B156" s="200" t="s">
        <v>4808</v>
      </c>
      <c r="C156" s="519" t="s">
        <v>1243</v>
      </c>
      <c r="D156" s="112" t="s">
        <v>1767</v>
      </c>
      <c r="E156" s="152"/>
      <c r="F156" s="152"/>
      <c r="G156" s="52">
        <f t="shared" si="7"/>
        <v>0</v>
      </c>
      <c r="H156" s="52"/>
      <c r="I156" s="27"/>
      <c r="J156" s="20"/>
    </row>
    <row r="157" spans="2:10" ht="27" hidden="1" outlineLevel="3" x14ac:dyDescent="0.2">
      <c r="B157" s="200" t="s">
        <v>4809</v>
      </c>
      <c r="C157" s="519" t="s">
        <v>1244</v>
      </c>
      <c r="D157" s="112" t="s">
        <v>1767</v>
      </c>
      <c r="E157" s="152"/>
      <c r="F157" s="152"/>
      <c r="G157" s="52">
        <f t="shared" si="7"/>
        <v>0</v>
      </c>
      <c r="H157" s="52"/>
      <c r="I157" s="27"/>
      <c r="J157" s="20"/>
    </row>
    <row r="158" spans="2:10" ht="27" hidden="1" outlineLevel="3" x14ac:dyDescent="0.2">
      <c r="B158" s="200" t="s">
        <v>4810</v>
      </c>
      <c r="C158" s="519" t="s">
        <v>4816</v>
      </c>
      <c r="D158" s="112" t="s">
        <v>1767</v>
      </c>
      <c r="E158" s="152"/>
      <c r="F158" s="152"/>
      <c r="G158" s="52">
        <f t="shared" si="7"/>
        <v>0</v>
      </c>
      <c r="H158" s="52"/>
      <c r="I158" s="27"/>
      <c r="J158" s="20"/>
    </row>
    <row r="159" spans="2:10" ht="27" hidden="1" outlineLevel="3" x14ac:dyDescent="0.2">
      <c r="B159" s="200" t="s">
        <v>4811</v>
      </c>
      <c r="C159" s="519" t="s">
        <v>4817</v>
      </c>
      <c r="D159" s="112" t="s">
        <v>1767</v>
      </c>
      <c r="E159" s="152"/>
      <c r="F159" s="152"/>
      <c r="G159" s="52">
        <f t="shared" si="7"/>
        <v>0</v>
      </c>
      <c r="H159" s="52"/>
      <c r="I159" s="27"/>
      <c r="J159" s="20"/>
    </row>
    <row r="160" spans="2:10" hidden="1" outlineLevel="3" x14ac:dyDescent="0.2">
      <c r="B160" s="200" t="s">
        <v>4812</v>
      </c>
      <c r="C160" s="519" t="s">
        <v>4818</v>
      </c>
      <c r="D160" s="112" t="s">
        <v>1767</v>
      </c>
      <c r="E160" s="152"/>
      <c r="F160" s="152"/>
      <c r="G160" s="52">
        <f t="shared" si="7"/>
        <v>0</v>
      </c>
      <c r="H160" s="52"/>
      <c r="I160" s="27"/>
      <c r="J160" s="20"/>
    </row>
    <row r="161" spans="2:10" hidden="1" outlineLevel="3" x14ac:dyDescent="0.2">
      <c r="B161" s="200" t="s">
        <v>4813</v>
      </c>
      <c r="C161" s="519" t="s">
        <v>1245</v>
      </c>
      <c r="D161" s="112" t="s">
        <v>1767</v>
      </c>
      <c r="E161" s="152"/>
      <c r="F161" s="152"/>
      <c r="G161" s="52">
        <f t="shared" si="7"/>
        <v>0</v>
      </c>
      <c r="H161" s="52"/>
      <c r="I161" s="27"/>
      <c r="J161" s="20"/>
    </row>
    <row r="162" spans="2:10" hidden="1" outlineLevel="3" x14ac:dyDescent="0.2">
      <c r="B162" s="200" t="s">
        <v>4814</v>
      </c>
      <c r="C162" s="519" t="s">
        <v>3045</v>
      </c>
      <c r="D162" s="112" t="s">
        <v>1767</v>
      </c>
      <c r="E162" s="152"/>
      <c r="F162" s="152"/>
      <c r="G162" s="52">
        <f t="shared" si="7"/>
        <v>0</v>
      </c>
      <c r="H162" s="52"/>
      <c r="I162" s="27"/>
      <c r="J162" s="20"/>
    </row>
    <row r="163" spans="2:10" hidden="1" outlineLevel="2" x14ac:dyDescent="0.2">
      <c r="B163" s="200" t="s">
        <v>4815</v>
      </c>
      <c r="C163" s="519" t="s">
        <v>4819</v>
      </c>
      <c r="D163" s="112" t="s">
        <v>1682</v>
      </c>
      <c r="E163" s="152"/>
      <c r="F163" s="152"/>
      <c r="G163" s="52">
        <f t="shared" si="7"/>
        <v>0</v>
      </c>
      <c r="H163" s="52"/>
      <c r="I163" s="27"/>
      <c r="J163" s="20"/>
    </row>
    <row r="164" spans="2:10" x14ac:dyDescent="0.2">
      <c r="B164" s="254"/>
      <c r="C164" s="255"/>
      <c r="D164" s="145"/>
      <c r="E164" s="157"/>
      <c r="F164" s="157"/>
      <c r="G164" s="103"/>
      <c r="H164" s="103"/>
      <c r="I164" s="238"/>
      <c r="J164" s="46"/>
    </row>
    <row r="165" spans="2:10" x14ac:dyDescent="0.2">
      <c r="B165" s="126" t="s">
        <v>571</v>
      </c>
      <c r="C165" s="127" t="s">
        <v>576</v>
      </c>
      <c r="D165" s="112" t="s">
        <v>3339</v>
      </c>
      <c r="E165" s="51"/>
      <c r="F165" s="51"/>
      <c r="G165" s="52">
        <f>E165*F165</f>
        <v>0</v>
      </c>
      <c r="H165" s="52">
        <f>SUM(G165:G169)</f>
        <v>0</v>
      </c>
      <c r="I165" s="551" t="s">
        <v>519</v>
      </c>
      <c r="J165" s="552"/>
    </row>
    <row r="166" spans="2:10" ht="12.75" customHeight="1" outlineLevel="1" x14ac:dyDescent="0.2">
      <c r="B166" s="116" t="s">
        <v>572</v>
      </c>
      <c r="C166" s="111" t="s">
        <v>577</v>
      </c>
      <c r="D166" s="112" t="s">
        <v>3339</v>
      </c>
      <c r="E166" s="51"/>
      <c r="F166" s="51"/>
      <c r="G166" s="52">
        <f>E166*F166</f>
        <v>0</v>
      </c>
      <c r="H166" s="52"/>
      <c r="I166" s="20"/>
      <c r="J166" s="20"/>
    </row>
    <row r="167" spans="2:10" ht="27" outlineLevel="1" x14ac:dyDescent="0.2">
      <c r="B167" s="116" t="s">
        <v>573</v>
      </c>
      <c r="C167" s="128" t="s">
        <v>578</v>
      </c>
      <c r="D167" s="112" t="s">
        <v>3339</v>
      </c>
      <c r="E167" s="51"/>
      <c r="F167" s="51"/>
      <c r="G167" s="52">
        <f>E167*F167</f>
        <v>0</v>
      </c>
      <c r="H167" s="52"/>
      <c r="I167" s="20"/>
      <c r="J167" s="20"/>
    </row>
    <row r="168" spans="2:10" outlineLevel="1" x14ac:dyDescent="0.2">
      <c r="B168" s="116" t="s">
        <v>574</v>
      </c>
      <c r="C168" s="111" t="s">
        <v>579</v>
      </c>
      <c r="D168" s="112" t="s">
        <v>3339</v>
      </c>
      <c r="E168" s="51"/>
      <c r="F168" s="51"/>
      <c r="G168" s="52">
        <f>E168*F168</f>
        <v>0</v>
      </c>
      <c r="H168" s="52"/>
      <c r="I168" s="20"/>
      <c r="J168" s="20"/>
    </row>
    <row r="169" spans="2:10" outlineLevel="1" x14ac:dyDescent="0.2">
      <c r="B169" s="116" t="s">
        <v>575</v>
      </c>
      <c r="C169" s="111" t="s">
        <v>3362</v>
      </c>
      <c r="D169" s="112" t="s">
        <v>3339</v>
      </c>
      <c r="E169" s="51"/>
      <c r="F169" s="51"/>
      <c r="G169" s="52">
        <f>E169*F169</f>
        <v>0</v>
      </c>
      <c r="H169" s="52"/>
      <c r="I169" s="20"/>
      <c r="J169" s="20"/>
    </row>
    <row r="170" spans="2:10" x14ac:dyDescent="0.2">
      <c r="B170" s="256"/>
      <c r="C170" s="201"/>
      <c r="D170" s="257"/>
      <c r="E170" s="258"/>
      <c r="F170" s="258"/>
      <c r="G170" s="20"/>
      <c r="H170" s="20"/>
      <c r="I170" s="27"/>
      <c r="J170" s="20"/>
    </row>
    <row r="171" spans="2:10" ht="15" customHeight="1" thickBot="1" x14ac:dyDescent="0.25">
      <c r="B171" s="259"/>
      <c r="C171" s="260" t="s">
        <v>2001</v>
      </c>
      <c r="D171" s="213"/>
      <c r="E171" s="214"/>
      <c r="F171" s="215"/>
      <c r="G171" s="138"/>
      <c r="H171" s="138"/>
      <c r="I171" s="138">
        <f>SUM(H5:H169)</f>
        <v>0</v>
      </c>
      <c r="J171" s="138"/>
    </row>
    <row r="172" spans="2:10" x14ac:dyDescent="0.2">
      <c r="B172" s="261"/>
      <c r="C172" s="262"/>
      <c r="D172" s="263"/>
      <c r="E172" s="264"/>
      <c r="F172" s="265"/>
      <c r="G172" s="264"/>
      <c r="H172" s="264"/>
    </row>
    <row r="173" spans="2:10" x14ac:dyDescent="0.2">
      <c r="H173" s="2"/>
      <c r="I173" s="2"/>
    </row>
    <row r="174" spans="2:10" x14ac:dyDescent="0.2">
      <c r="H174" s="2"/>
      <c r="I174" s="2"/>
    </row>
    <row r="175" spans="2:10" x14ac:dyDescent="0.2">
      <c r="H175" s="2"/>
      <c r="I175" s="2"/>
    </row>
    <row r="176" spans="2:10" x14ac:dyDescent="0.2">
      <c r="H176" s="2"/>
      <c r="I176" s="2"/>
    </row>
    <row r="177" spans="8:9" x14ac:dyDescent="0.2">
      <c r="H177" s="2"/>
      <c r="I177" s="2"/>
    </row>
    <row r="178" spans="8:9" x14ac:dyDescent="0.2">
      <c r="H178" s="2"/>
      <c r="I178" s="2"/>
    </row>
    <row r="179" spans="8:9" x14ac:dyDescent="0.2">
      <c r="H179" s="2"/>
      <c r="I179" s="2"/>
    </row>
    <row r="180" spans="8:9" x14ac:dyDescent="0.2">
      <c r="H180" s="2"/>
      <c r="I180" s="2"/>
    </row>
    <row r="181" spans="8:9" x14ac:dyDescent="0.2">
      <c r="H181" s="2"/>
      <c r="I181" s="2"/>
    </row>
    <row r="182" spans="8:9" x14ac:dyDescent="0.2">
      <c r="H182" s="2"/>
      <c r="I182" s="2"/>
    </row>
    <row r="183" spans="8:9" x14ac:dyDescent="0.2">
      <c r="H183" s="2"/>
      <c r="I183" s="2"/>
    </row>
    <row r="184" spans="8:9" x14ac:dyDescent="0.2">
      <c r="H184" s="2"/>
      <c r="I184" s="2"/>
    </row>
    <row r="185" spans="8:9" x14ac:dyDescent="0.2">
      <c r="I185" s="2"/>
    </row>
    <row r="186" spans="8:9" x14ac:dyDescent="0.2">
      <c r="I186" s="2"/>
    </row>
    <row r="187" spans="8:9" x14ac:dyDescent="0.2">
      <c r="I187" s="2"/>
    </row>
    <row r="188" spans="8:9" x14ac:dyDescent="0.2">
      <c r="I188" s="2"/>
    </row>
    <row r="189" spans="8:9" x14ac:dyDescent="0.2">
      <c r="I189" s="2"/>
    </row>
    <row r="190" spans="8:9" x14ac:dyDescent="0.2">
      <c r="I190" s="2"/>
    </row>
    <row r="191" spans="8:9" x14ac:dyDescent="0.2">
      <c r="I191" s="2"/>
    </row>
    <row r="192" spans="8:9" x14ac:dyDescent="0.2">
      <c r="I192" s="2"/>
    </row>
    <row r="193" spans="9:9" x14ac:dyDescent="0.2">
      <c r="I193" s="2"/>
    </row>
    <row r="194" spans="9:9" x14ac:dyDescent="0.2">
      <c r="I194" s="2"/>
    </row>
    <row r="195" spans="9:9" x14ac:dyDescent="0.2">
      <c r="I195" s="2"/>
    </row>
    <row r="196" spans="9:9" x14ac:dyDescent="0.2">
      <c r="I196" s="2"/>
    </row>
    <row r="197" spans="9:9" x14ac:dyDescent="0.2">
      <c r="I197" s="2"/>
    </row>
    <row r="198" spans="9:9" x14ac:dyDescent="0.2">
      <c r="I198" s="2"/>
    </row>
    <row r="199" spans="9:9" x14ac:dyDescent="0.2">
      <c r="I199" s="2"/>
    </row>
    <row r="200" spans="9:9" x14ac:dyDescent="0.2">
      <c r="I200" s="2"/>
    </row>
    <row r="201" spans="9:9" x14ac:dyDescent="0.2">
      <c r="I201" s="2"/>
    </row>
    <row r="202" spans="9:9" x14ac:dyDescent="0.2">
      <c r="I202" s="2"/>
    </row>
  </sheetData>
  <mergeCells count="3">
    <mergeCell ref="I7:J7"/>
    <mergeCell ref="I165:J165"/>
    <mergeCell ref="I94:J94"/>
  </mergeCells>
  <phoneticPr fontId="2" type="noConversion"/>
  <pageMargins left="1.1811023622047245" right="0.35433070866141736" top="0.9055118110236221" bottom="0.98425196850393704" header="0.39370078740157483" footer="0.51181102362204722"/>
  <pageSetup paperSize="9" scale="71" orientation="portrait" r:id="rId1"/>
  <headerFooter alignWithMargins="0">
    <oddFooter>&amp;L&amp;"Calibri"&amp;11&amp;K000000&amp;8Dette dokumentet er basert på mal STY-600500, rev. 005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2:J321"/>
  <sheetViews>
    <sheetView workbookViewId="0">
      <selection activeCell="I167" sqref="I167"/>
    </sheetView>
  </sheetViews>
  <sheetFormatPr defaultColWidth="11.42578125" defaultRowHeight="13.5" outlineLevelRow="4" x14ac:dyDescent="0.2"/>
  <cols>
    <col min="1" max="1" width="2.5703125" style="2" customWidth="1"/>
    <col min="2" max="2" width="11.140625" style="1" customWidth="1"/>
    <col min="3" max="3" width="34.28515625" style="2" customWidth="1"/>
    <col min="4" max="4" width="6.7109375" style="2" customWidth="1"/>
    <col min="5" max="5" width="8.140625" style="3" customWidth="1"/>
    <col min="6" max="6" width="8.28515625" style="217" customWidth="1"/>
    <col min="7" max="7" width="11.42578125" style="3"/>
    <col min="8" max="8" width="12.7109375" style="3" customWidth="1"/>
    <col min="9" max="9" width="11.140625" style="3" customWidth="1"/>
    <col min="10" max="16384" width="11.42578125" style="2"/>
  </cols>
  <sheetData>
    <row r="2" spans="2:10" ht="27" customHeight="1" x14ac:dyDescent="0.2">
      <c r="B2" s="94" t="s">
        <v>1960</v>
      </c>
      <c r="C2" s="33" t="s">
        <v>1995</v>
      </c>
      <c r="D2" s="34" t="s">
        <v>1992</v>
      </c>
      <c r="E2" s="35" t="s">
        <v>1993</v>
      </c>
      <c r="F2" s="139" t="s">
        <v>1994</v>
      </c>
      <c r="G2" s="35" t="s">
        <v>1962</v>
      </c>
      <c r="H2" s="36" t="s">
        <v>3351</v>
      </c>
      <c r="I2" s="35" t="s">
        <v>1963</v>
      </c>
      <c r="J2" s="35" t="s">
        <v>3342</v>
      </c>
    </row>
    <row r="3" spans="2:10" x14ac:dyDescent="0.2">
      <c r="B3" s="245" t="s">
        <v>1980</v>
      </c>
      <c r="C3" s="246" t="s">
        <v>2377</v>
      </c>
      <c r="D3" s="44"/>
      <c r="E3" s="45"/>
      <c r="F3" s="177"/>
      <c r="G3" s="46"/>
      <c r="H3" s="46"/>
      <c r="I3" s="46"/>
      <c r="J3" s="247"/>
    </row>
    <row r="4" spans="2:10" x14ac:dyDescent="0.2">
      <c r="B4" s="484"/>
      <c r="C4" s="485"/>
      <c r="D4" s="44"/>
      <c r="E4" s="45"/>
      <c r="F4" s="177"/>
      <c r="G4" s="46"/>
      <c r="H4" s="46"/>
      <c r="I4" s="46"/>
      <c r="J4" s="46"/>
    </row>
    <row r="5" spans="2:10" x14ac:dyDescent="0.2">
      <c r="B5" s="486"/>
      <c r="C5" s="477" t="s">
        <v>4901</v>
      </c>
      <c r="D5" s="478" t="s">
        <v>3340</v>
      </c>
      <c r="E5" s="479"/>
      <c r="F5" s="480">
        <f>+H7+H9+H44+H92+H151+H193+H242+H259</f>
        <v>0</v>
      </c>
      <c r="G5" s="481">
        <f>E5*F5</f>
        <v>0</v>
      </c>
      <c r="H5" s="481">
        <f>+G5</f>
        <v>0</v>
      </c>
      <c r="I5" s="17"/>
      <c r="J5" s="17"/>
    </row>
    <row r="6" spans="2:10" collapsed="1" x14ac:dyDescent="0.2">
      <c r="B6" s="266"/>
      <c r="C6" s="267"/>
      <c r="D6" s="268"/>
      <c r="E6" s="146"/>
      <c r="F6" s="146"/>
      <c r="G6" s="103"/>
      <c r="H6" s="103"/>
      <c r="I6" s="46"/>
      <c r="J6" s="46"/>
    </row>
    <row r="7" spans="2:10" x14ac:dyDescent="0.2">
      <c r="B7" s="269" t="s">
        <v>1246</v>
      </c>
      <c r="C7" s="270" t="s">
        <v>3446</v>
      </c>
      <c r="D7" s="49" t="s">
        <v>3339</v>
      </c>
      <c r="E7" s="51"/>
      <c r="F7" s="51"/>
      <c r="G7" s="52">
        <f>E7*F7</f>
        <v>0</v>
      </c>
      <c r="H7" s="52">
        <f>SUM(G7:G7)</f>
        <v>0</v>
      </c>
      <c r="I7" s="20"/>
      <c r="J7" s="20"/>
    </row>
    <row r="8" spans="2:10" collapsed="1" x14ac:dyDescent="0.2">
      <c r="B8" s="266"/>
      <c r="C8" s="267"/>
      <c r="D8" s="268"/>
      <c r="E8" s="146"/>
      <c r="F8" s="146"/>
      <c r="G8" s="103"/>
      <c r="H8" s="103"/>
      <c r="I8" s="46"/>
      <c r="J8" s="46"/>
    </row>
    <row r="9" spans="2:10" collapsed="1" x14ac:dyDescent="0.2">
      <c r="B9" s="271" t="s">
        <v>1247</v>
      </c>
      <c r="C9" s="272" t="s">
        <v>1248</v>
      </c>
      <c r="D9" s="49" t="s">
        <v>1767</v>
      </c>
      <c r="E9" s="51"/>
      <c r="F9" s="51"/>
      <c r="G9" s="52">
        <f t="shared" ref="G9:G42" si="0">E9*F9</f>
        <v>0</v>
      </c>
      <c r="H9" s="52">
        <f>SUM(G9:G42)</f>
        <v>0</v>
      </c>
      <c r="I9" s="20"/>
      <c r="J9" s="20"/>
    </row>
    <row r="10" spans="2:10" hidden="1" outlineLevel="1" x14ac:dyDescent="0.2">
      <c r="B10" s="273" t="s">
        <v>2011</v>
      </c>
      <c r="C10" s="274" t="s">
        <v>474</v>
      </c>
      <c r="D10" s="49" t="s">
        <v>1767</v>
      </c>
      <c r="E10" s="51"/>
      <c r="F10" s="51"/>
      <c r="G10" s="52">
        <f t="shared" si="0"/>
        <v>0</v>
      </c>
      <c r="H10" s="52"/>
      <c r="I10" s="20"/>
      <c r="J10" s="20"/>
    </row>
    <row r="11" spans="2:10" hidden="1" outlineLevel="2" x14ac:dyDescent="0.2">
      <c r="B11" s="275" t="s">
        <v>2021</v>
      </c>
      <c r="C11" s="520" t="s">
        <v>2031</v>
      </c>
      <c r="D11" s="49" t="s">
        <v>1685</v>
      </c>
      <c r="E11" s="51"/>
      <c r="F11" s="51"/>
      <c r="G11" s="52">
        <f t="shared" ref="G11:G16" si="1">E11*F11</f>
        <v>0</v>
      </c>
      <c r="H11" s="52"/>
      <c r="I11" s="20"/>
      <c r="J11" s="20"/>
    </row>
    <row r="12" spans="2:10" hidden="1" outlineLevel="2" x14ac:dyDescent="0.2">
      <c r="B12" s="275" t="s">
        <v>2022</v>
      </c>
      <c r="C12" s="520" t="s">
        <v>807</v>
      </c>
      <c r="D12" s="49" t="s">
        <v>1685</v>
      </c>
      <c r="E12" s="51"/>
      <c r="F12" s="51"/>
      <c r="G12" s="52">
        <f t="shared" si="1"/>
        <v>0</v>
      </c>
      <c r="H12" s="52"/>
      <c r="I12" s="20"/>
      <c r="J12" s="20"/>
    </row>
    <row r="13" spans="2:10" hidden="1" outlineLevel="2" x14ac:dyDescent="0.2">
      <c r="B13" s="275" t="s">
        <v>4820</v>
      </c>
      <c r="C13" s="520" t="s">
        <v>2035</v>
      </c>
      <c r="D13" s="49" t="s">
        <v>1682</v>
      </c>
      <c r="E13" s="51"/>
      <c r="F13" s="51"/>
      <c r="G13" s="52">
        <f t="shared" si="1"/>
        <v>0</v>
      </c>
      <c r="H13" s="52"/>
      <c r="I13" s="20"/>
      <c r="J13" s="20"/>
    </row>
    <row r="14" spans="2:10" ht="27" hidden="1" outlineLevel="2" x14ac:dyDescent="0.2">
      <c r="B14" s="275" t="s">
        <v>4821</v>
      </c>
      <c r="C14" s="520" t="s">
        <v>4824</v>
      </c>
      <c r="D14" s="49" t="s">
        <v>1767</v>
      </c>
      <c r="E14" s="51"/>
      <c r="F14" s="51"/>
      <c r="G14" s="52">
        <f t="shared" si="1"/>
        <v>0</v>
      </c>
      <c r="H14" s="52"/>
      <c r="I14" s="20"/>
      <c r="J14" s="20"/>
    </row>
    <row r="15" spans="2:10" hidden="1" outlineLevel="2" x14ac:dyDescent="0.2">
      <c r="B15" s="275" t="s">
        <v>4822</v>
      </c>
      <c r="C15" s="520" t="s">
        <v>2032</v>
      </c>
      <c r="D15" s="49" t="s">
        <v>1685</v>
      </c>
      <c r="E15" s="51"/>
      <c r="F15" s="51"/>
      <c r="G15" s="52">
        <f t="shared" si="1"/>
        <v>0</v>
      </c>
      <c r="H15" s="52"/>
      <c r="I15" s="20"/>
      <c r="J15" s="20"/>
    </row>
    <row r="16" spans="2:10" hidden="1" outlineLevel="2" x14ac:dyDescent="0.2">
      <c r="B16" s="275" t="s">
        <v>4823</v>
      </c>
      <c r="C16" s="520" t="s">
        <v>2033</v>
      </c>
      <c r="D16" s="49" t="s">
        <v>1682</v>
      </c>
      <c r="E16" s="51"/>
      <c r="F16" s="51"/>
      <c r="G16" s="52">
        <f t="shared" si="1"/>
        <v>0</v>
      </c>
      <c r="H16" s="52"/>
      <c r="I16" s="20"/>
      <c r="J16" s="20"/>
    </row>
    <row r="17" spans="2:10" hidden="1" outlineLevel="1" x14ac:dyDescent="0.2">
      <c r="B17" s="273" t="s">
        <v>2012</v>
      </c>
      <c r="C17" s="274" t="s">
        <v>2017</v>
      </c>
      <c r="D17" s="49" t="s">
        <v>1767</v>
      </c>
      <c r="E17" s="51"/>
      <c r="F17" s="51"/>
      <c r="G17" s="52">
        <f t="shared" si="0"/>
        <v>0</v>
      </c>
      <c r="H17" s="52"/>
      <c r="I17" s="20"/>
      <c r="J17" s="20"/>
    </row>
    <row r="18" spans="2:10" hidden="1" outlineLevel="2" x14ac:dyDescent="0.2">
      <c r="B18" s="275" t="s">
        <v>2023</v>
      </c>
      <c r="C18" s="274" t="s">
        <v>2031</v>
      </c>
      <c r="D18" s="49" t="s">
        <v>1685</v>
      </c>
      <c r="E18" s="51"/>
      <c r="F18" s="51"/>
      <c r="G18" s="52">
        <f t="shared" si="0"/>
        <v>0</v>
      </c>
      <c r="H18" s="52"/>
      <c r="I18" s="20"/>
      <c r="J18" s="20"/>
    </row>
    <row r="19" spans="2:10" hidden="1" outlineLevel="2" x14ac:dyDescent="0.2">
      <c r="B19" s="275" t="s">
        <v>2024</v>
      </c>
      <c r="C19" s="274" t="s">
        <v>807</v>
      </c>
      <c r="D19" s="49" t="s">
        <v>1685</v>
      </c>
      <c r="E19" s="51"/>
      <c r="F19" s="51"/>
      <c r="G19" s="52">
        <f t="shared" si="0"/>
        <v>0</v>
      </c>
      <c r="H19" s="52"/>
      <c r="I19" s="20"/>
      <c r="J19" s="20"/>
    </row>
    <row r="20" spans="2:10" hidden="1" outlineLevel="2" x14ac:dyDescent="0.2">
      <c r="B20" s="275" t="s">
        <v>2025</v>
      </c>
      <c r="C20" s="274" t="s">
        <v>808</v>
      </c>
      <c r="D20" s="49" t="s">
        <v>1767</v>
      </c>
      <c r="E20" s="51"/>
      <c r="F20" s="51"/>
      <c r="G20" s="52">
        <f t="shared" si="0"/>
        <v>0</v>
      </c>
      <c r="H20" s="52"/>
      <c r="I20" s="20"/>
      <c r="J20" s="20"/>
    </row>
    <row r="21" spans="2:10" hidden="1" outlineLevel="2" x14ac:dyDescent="0.2">
      <c r="B21" s="275" t="s">
        <v>2026</v>
      </c>
      <c r="C21" s="274" t="s">
        <v>812</v>
      </c>
      <c r="D21" s="49" t="s">
        <v>1767</v>
      </c>
      <c r="E21" s="51"/>
      <c r="F21" s="51"/>
      <c r="G21" s="52">
        <f t="shared" si="0"/>
        <v>0</v>
      </c>
      <c r="H21" s="52"/>
      <c r="I21" s="20"/>
      <c r="J21" s="20"/>
    </row>
    <row r="22" spans="2:10" hidden="1" outlineLevel="2" x14ac:dyDescent="0.2">
      <c r="B22" s="275" t="s">
        <v>2027</v>
      </c>
      <c r="C22" s="274" t="s">
        <v>813</v>
      </c>
      <c r="D22" s="49" t="s">
        <v>814</v>
      </c>
      <c r="E22" s="51"/>
      <c r="F22" s="51"/>
      <c r="G22" s="52">
        <f t="shared" si="0"/>
        <v>0</v>
      </c>
      <c r="H22" s="52"/>
      <c r="I22" s="20"/>
      <c r="J22" s="20"/>
    </row>
    <row r="23" spans="2:10" hidden="1" outlineLevel="2" x14ac:dyDescent="0.2">
      <c r="B23" s="275" t="s">
        <v>2028</v>
      </c>
      <c r="C23" s="274" t="s">
        <v>815</v>
      </c>
      <c r="D23" s="49" t="s">
        <v>1685</v>
      </c>
      <c r="E23" s="51"/>
      <c r="F23" s="51"/>
      <c r="G23" s="52">
        <f t="shared" si="0"/>
        <v>0</v>
      </c>
      <c r="H23" s="52"/>
      <c r="I23" s="20"/>
      <c r="J23" s="20"/>
    </row>
    <row r="24" spans="2:10" hidden="1" outlineLevel="2" x14ac:dyDescent="0.2">
      <c r="B24" s="275" t="s">
        <v>2029</v>
      </c>
      <c r="C24" s="274" t="s">
        <v>2032</v>
      </c>
      <c r="D24" s="49" t="s">
        <v>1685</v>
      </c>
      <c r="E24" s="51"/>
      <c r="F24" s="51"/>
      <c r="G24" s="52">
        <f>E24*F24</f>
        <v>0</v>
      </c>
      <c r="H24" s="52"/>
      <c r="I24" s="20"/>
      <c r="J24" s="20"/>
    </row>
    <row r="25" spans="2:10" hidden="1" outlineLevel="2" x14ac:dyDescent="0.2">
      <c r="B25" s="275" t="s">
        <v>2030</v>
      </c>
      <c r="C25" s="274" t="s">
        <v>2033</v>
      </c>
      <c r="D25" s="49" t="s">
        <v>1682</v>
      </c>
      <c r="E25" s="51"/>
      <c r="F25" s="51"/>
      <c r="G25" s="52">
        <f>E25*F25</f>
        <v>0</v>
      </c>
      <c r="H25" s="52"/>
      <c r="I25" s="20"/>
      <c r="J25" s="20"/>
    </row>
    <row r="26" spans="2:10" hidden="1" outlineLevel="1" x14ac:dyDescent="0.2">
      <c r="B26" s="273" t="s">
        <v>2013</v>
      </c>
      <c r="C26" s="274" t="s">
        <v>2018</v>
      </c>
      <c r="D26" s="49" t="s">
        <v>1767</v>
      </c>
      <c r="E26" s="51"/>
      <c r="F26" s="51"/>
      <c r="G26" s="52">
        <f t="shared" si="0"/>
        <v>0</v>
      </c>
      <c r="H26" s="52"/>
      <c r="I26" s="20"/>
      <c r="J26" s="20"/>
    </row>
    <row r="27" spans="2:10" hidden="1" outlineLevel="2" x14ac:dyDescent="0.2">
      <c r="B27" s="275" t="s">
        <v>2036</v>
      </c>
      <c r="C27" s="274" t="s">
        <v>2031</v>
      </c>
      <c r="D27" s="49" t="s">
        <v>1685</v>
      </c>
      <c r="E27" s="51"/>
      <c r="F27" s="51"/>
      <c r="G27" s="52">
        <f t="shared" si="0"/>
        <v>0</v>
      </c>
      <c r="H27" s="52"/>
      <c r="I27" s="20"/>
      <c r="J27" s="20"/>
    </row>
    <row r="28" spans="2:10" hidden="1" outlineLevel="2" x14ac:dyDescent="0.2">
      <c r="B28" s="275" t="s">
        <v>2037</v>
      </c>
      <c r="C28" s="274" t="s">
        <v>807</v>
      </c>
      <c r="D28" s="49" t="s">
        <v>1685</v>
      </c>
      <c r="E28" s="51"/>
      <c r="F28" s="51"/>
      <c r="G28" s="52">
        <f t="shared" si="0"/>
        <v>0</v>
      </c>
      <c r="H28" s="52"/>
      <c r="I28" s="20"/>
      <c r="J28" s="20"/>
    </row>
    <row r="29" spans="2:10" hidden="1" outlineLevel="2" x14ac:dyDescent="0.2">
      <c r="B29" s="275" t="s">
        <v>2038</v>
      </c>
      <c r="C29" s="274" t="s">
        <v>2034</v>
      </c>
      <c r="D29" s="49" t="s">
        <v>1767</v>
      </c>
      <c r="E29" s="51"/>
      <c r="F29" s="51"/>
      <c r="G29" s="52">
        <f t="shared" si="0"/>
        <v>0</v>
      </c>
      <c r="H29" s="52"/>
      <c r="I29" s="20"/>
      <c r="J29" s="20"/>
    </row>
    <row r="30" spans="2:10" hidden="1" outlineLevel="2" x14ac:dyDescent="0.2">
      <c r="B30" s="275" t="s">
        <v>2039</v>
      </c>
      <c r="C30" s="274" t="s">
        <v>2035</v>
      </c>
      <c r="D30" s="49" t="s">
        <v>1682</v>
      </c>
      <c r="E30" s="51"/>
      <c r="F30" s="51"/>
      <c r="G30" s="52">
        <f t="shared" si="0"/>
        <v>0</v>
      </c>
      <c r="H30" s="52"/>
      <c r="I30" s="20"/>
      <c r="J30" s="20"/>
    </row>
    <row r="31" spans="2:10" hidden="1" outlineLevel="2" x14ac:dyDescent="0.2">
      <c r="B31" s="275" t="s">
        <v>2040</v>
      </c>
      <c r="C31" s="274" t="s">
        <v>469</v>
      </c>
      <c r="D31" s="49" t="s">
        <v>1767</v>
      </c>
      <c r="E31" s="51"/>
      <c r="F31" s="51"/>
      <c r="G31" s="52">
        <f t="shared" si="0"/>
        <v>0</v>
      </c>
      <c r="H31" s="52"/>
      <c r="I31" s="20"/>
      <c r="J31" s="20"/>
    </row>
    <row r="32" spans="2:10" hidden="1" outlineLevel="2" x14ac:dyDescent="0.2">
      <c r="B32" s="275" t="s">
        <v>467</v>
      </c>
      <c r="C32" s="274" t="s">
        <v>2032</v>
      </c>
      <c r="D32" s="49" t="s">
        <v>1685</v>
      </c>
      <c r="E32" s="51"/>
      <c r="F32" s="51"/>
      <c r="G32" s="52">
        <f t="shared" si="0"/>
        <v>0</v>
      </c>
      <c r="H32" s="52"/>
      <c r="I32" s="20"/>
      <c r="J32" s="20"/>
    </row>
    <row r="33" spans="2:10" hidden="1" outlineLevel="2" x14ac:dyDescent="0.2">
      <c r="B33" s="275" t="s">
        <v>468</v>
      </c>
      <c r="C33" s="274" t="s">
        <v>2033</v>
      </c>
      <c r="D33" s="49" t="s">
        <v>1682</v>
      </c>
      <c r="E33" s="51"/>
      <c r="F33" s="51"/>
      <c r="G33" s="52">
        <f t="shared" si="0"/>
        <v>0</v>
      </c>
      <c r="H33" s="52"/>
      <c r="I33" s="20"/>
      <c r="J33" s="20"/>
    </row>
    <row r="34" spans="2:10" hidden="1" outlineLevel="1" x14ac:dyDescent="0.2">
      <c r="B34" s="273" t="s">
        <v>2014</v>
      </c>
      <c r="C34" s="274" t="s">
        <v>2019</v>
      </c>
      <c r="D34" s="49" t="s">
        <v>1767</v>
      </c>
      <c r="E34" s="51"/>
      <c r="F34" s="51"/>
      <c r="G34" s="52">
        <f t="shared" si="0"/>
        <v>0</v>
      </c>
      <c r="H34" s="52"/>
      <c r="I34" s="20"/>
      <c r="J34" s="20"/>
    </row>
    <row r="35" spans="2:10" hidden="1" outlineLevel="2" x14ac:dyDescent="0.2">
      <c r="B35" s="275" t="s">
        <v>470</v>
      </c>
      <c r="C35" s="274" t="s">
        <v>2031</v>
      </c>
      <c r="D35" s="49" t="s">
        <v>1685</v>
      </c>
      <c r="E35" s="51"/>
      <c r="F35" s="51"/>
      <c r="G35" s="52">
        <f t="shared" si="0"/>
        <v>0</v>
      </c>
      <c r="H35" s="52"/>
      <c r="I35" s="20"/>
      <c r="J35" s="20"/>
    </row>
    <row r="36" spans="2:10" hidden="1" outlineLevel="2" x14ac:dyDescent="0.2">
      <c r="B36" s="275" t="s">
        <v>471</v>
      </c>
      <c r="C36" s="274" t="s">
        <v>807</v>
      </c>
      <c r="D36" s="49" t="s">
        <v>1685</v>
      </c>
      <c r="E36" s="51"/>
      <c r="F36" s="51"/>
      <c r="G36" s="52">
        <f t="shared" si="0"/>
        <v>0</v>
      </c>
      <c r="H36" s="52"/>
      <c r="I36" s="20"/>
      <c r="J36" s="20"/>
    </row>
    <row r="37" spans="2:10" hidden="1" outlineLevel="2" x14ac:dyDescent="0.2">
      <c r="B37" s="275" t="s">
        <v>4825</v>
      </c>
      <c r="C37" s="274" t="s">
        <v>2035</v>
      </c>
      <c r="D37" s="49" t="s">
        <v>1682</v>
      </c>
      <c r="E37" s="51"/>
      <c r="F37" s="51"/>
      <c r="G37" s="52">
        <f t="shared" si="0"/>
        <v>0</v>
      </c>
      <c r="H37" s="52"/>
      <c r="I37" s="20"/>
      <c r="J37" s="20"/>
    </row>
    <row r="38" spans="2:10" hidden="1" outlineLevel="2" x14ac:dyDescent="0.2">
      <c r="B38" s="275" t="s">
        <v>472</v>
      </c>
      <c r="C38" s="274" t="s">
        <v>469</v>
      </c>
      <c r="D38" s="49" t="s">
        <v>1767</v>
      </c>
      <c r="E38" s="51"/>
      <c r="F38" s="51"/>
      <c r="G38" s="52">
        <f t="shared" si="0"/>
        <v>0</v>
      </c>
      <c r="H38" s="52"/>
      <c r="I38" s="20"/>
      <c r="J38" s="20"/>
    </row>
    <row r="39" spans="2:10" hidden="1" outlineLevel="2" x14ac:dyDescent="0.2">
      <c r="B39" s="275" t="s">
        <v>473</v>
      </c>
      <c r="C39" s="274" t="s">
        <v>2032</v>
      </c>
      <c r="D39" s="49" t="s">
        <v>1685</v>
      </c>
      <c r="E39" s="51"/>
      <c r="F39" s="51"/>
      <c r="G39" s="52">
        <f t="shared" si="0"/>
        <v>0</v>
      </c>
      <c r="H39" s="52"/>
      <c r="I39" s="20"/>
      <c r="J39" s="20"/>
    </row>
    <row r="40" spans="2:10" hidden="1" outlineLevel="2" x14ac:dyDescent="0.2">
      <c r="B40" s="275" t="s">
        <v>4826</v>
      </c>
      <c r="C40" s="274" t="s">
        <v>2033</v>
      </c>
      <c r="D40" s="49" t="s">
        <v>1682</v>
      </c>
      <c r="E40" s="51"/>
      <c r="F40" s="51"/>
      <c r="G40" s="52">
        <f t="shared" si="0"/>
        <v>0</v>
      </c>
      <c r="H40" s="52"/>
      <c r="I40" s="20"/>
      <c r="J40" s="20"/>
    </row>
    <row r="41" spans="2:10" hidden="1" outlineLevel="1" x14ac:dyDescent="0.2">
      <c r="B41" s="273" t="s">
        <v>2015</v>
      </c>
      <c r="C41" s="274" t="s">
        <v>2020</v>
      </c>
      <c r="D41" s="49" t="s">
        <v>1767</v>
      </c>
      <c r="E41" s="51"/>
      <c r="F41" s="51"/>
      <c r="G41" s="52">
        <f t="shared" si="0"/>
        <v>0</v>
      </c>
      <c r="H41" s="52"/>
      <c r="I41" s="20"/>
      <c r="J41" s="20"/>
    </row>
    <row r="42" spans="2:10" hidden="1" outlineLevel="1" x14ac:dyDescent="0.2">
      <c r="B42" s="273" t="s">
        <v>2016</v>
      </c>
      <c r="C42" s="274" t="s">
        <v>4827</v>
      </c>
      <c r="D42" s="49" t="s">
        <v>1767</v>
      </c>
      <c r="E42" s="51"/>
      <c r="F42" s="51"/>
      <c r="G42" s="52">
        <f t="shared" si="0"/>
        <v>0</v>
      </c>
      <c r="H42" s="52"/>
      <c r="I42" s="20"/>
      <c r="J42" s="20"/>
    </row>
    <row r="43" spans="2:10" x14ac:dyDescent="0.2">
      <c r="B43" s="276"/>
      <c r="C43" s="277"/>
      <c r="D43" s="268"/>
      <c r="E43" s="146"/>
      <c r="F43" s="146"/>
      <c r="G43" s="103"/>
      <c r="H43" s="103"/>
      <c r="I43" s="46"/>
      <c r="J43" s="46"/>
    </row>
    <row r="44" spans="2:10" ht="27" collapsed="1" x14ac:dyDescent="0.2">
      <c r="B44" s="269" t="s">
        <v>1249</v>
      </c>
      <c r="C44" s="270" t="s">
        <v>4832</v>
      </c>
      <c r="D44" s="49" t="s">
        <v>3339</v>
      </c>
      <c r="E44" s="51"/>
      <c r="F44" s="51"/>
      <c r="G44" s="52">
        <f t="shared" ref="G44:G90" si="2">E44*F44</f>
        <v>0</v>
      </c>
      <c r="H44" s="52">
        <f>SUM(G44:G90)</f>
        <v>0</v>
      </c>
      <c r="I44" s="20"/>
      <c r="J44" s="20"/>
    </row>
    <row r="45" spans="2:10" hidden="1" outlineLevel="1" collapsed="1" x14ac:dyDescent="0.2">
      <c r="B45" s="278" t="s">
        <v>475</v>
      </c>
      <c r="C45" s="279" t="s">
        <v>1289</v>
      </c>
      <c r="D45" s="49" t="s">
        <v>1767</v>
      </c>
      <c r="E45" s="51"/>
      <c r="F45" s="51"/>
      <c r="G45" s="52">
        <f t="shared" si="2"/>
        <v>0</v>
      </c>
      <c r="H45" s="52"/>
      <c r="I45" s="20"/>
      <c r="J45" s="20"/>
    </row>
    <row r="46" spans="2:10" hidden="1" outlineLevel="2" x14ac:dyDescent="0.2">
      <c r="B46" s="280" t="s">
        <v>488</v>
      </c>
      <c r="C46" s="279" t="s">
        <v>1781</v>
      </c>
      <c r="D46" s="49" t="s">
        <v>2872</v>
      </c>
      <c r="E46" s="51"/>
      <c r="F46" s="51"/>
      <c r="G46" s="52">
        <f t="shared" si="2"/>
        <v>0</v>
      </c>
      <c r="H46" s="52"/>
      <c r="I46" s="20"/>
      <c r="J46" s="20"/>
    </row>
    <row r="47" spans="2:10" hidden="1" outlineLevel="3" x14ac:dyDescent="0.2">
      <c r="B47" s="281" t="s">
        <v>3847</v>
      </c>
      <c r="C47" s="282" t="s">
        <v>3848</v>
      </c>
      <c r="D47" s="49" t="s">
        <v>2872</v>
      </c>
      <c r="E47" s="51"/>
      <c r="F47" s="51"/>
      <c r="G47" s="52">
        <f t="shared" ref="G47:G52" si="3">E47*F47</f>
        <v>0</v>
      </c>
      <c r="H47" s="52"/>
      <c r="I47" s="20"/>
      <c r="J47" s="20"/>
    </row>
    <row r="48" spans="2:10" ht="27" hidden="1" outlineLevel="4" x14ac:dyDescent="0.2">
      <c r="B48" s="281" t="s">
        <v>3849</v>
      </c>
      <c r="C48" s="282" t="s">
        <v>3854</v>
      </c>
      <c r="D48" s="49" t="s">
        <v>1682</v>
      </c>
      <c r="E48" s="51"/>
      <c r="F48" s="51"/>
      <c r="G48" s="52">
        <f t="shared" si="3"/>
        <v>0</v>
      </c>
      <c r="H48" s="52"/>
      <c r="I48" s="20"/>
      <c r="J48" s="20"/>
    </row>
    <row r="49" spans="2:10" ht="27" hidden="1" outlineLevel="4" x14ac:dyDescent="0.2">
      <c r="B49" s="281" t="s">
        <v>3850</v>
      </c>
      <c r="C49" s="282" t="s">
        <v>3855</v>
      </c>
      <c r="D49" s="49" t="s">
        <v>1682</v>
      </c>
      <c r="E49" s="51"/>
      <c r="F49" s="51"/>
      <c r="G49" s="52">
        <f>E49*F49</f>
        <v>0</v>
      </c>
      <c r="H49" s="52"/>
      <c r="I49" s="20"/>
      <c r="J49" s="20"/>
    </row>
    <row r="50" spans="2:10" ht="27" hidden="1" outlineLevel="4" x14ac:dyDescent="0.2">
      <c r="B50" s="281" t="s">
        <v>3851</v>
      </c>
      <c r="C50" s="282" t="s">
        <v>3855</v>
      </c>
      <c r="D50" s="49" t="s">
        <v>1685</v>
      </c>
      <c r="E50" s="51"/>
      <c r="F50" s="51"/>
      <c r="G50" s="52">
        <f t="shared" si="3"/>
        <v>0</v>
      </c>
      <c r="H50" s="52"/>
      <c r="I50" s="20"/>
      <c r="J50" s="20"/>
    </row>
    <row r="51" spans="2:10" ht="27" hidden="1" outlineLevel="4" x14ac:dyDescent="0.2">
      <c r="B51" s="283" t="s">
        <v>3852</v>
      </c>
      <c r="C51" s="282" t="s">
        <v>3856</v>
      </c>
      <c r="D51" s="49" t="s">
        <v>1685</v>
      </c>
      <c r="E51" s="51"/>
      <c r="F51" s="51"/>
      <c r="G51" s="52">
        <f t="shared" si="3"/>
        <v>0</v>
      </c>
      <c r="H51" s="52"/>
      <c r="I51" s="20"/>
      <c r="J51" s="20"/>
    </row>
    <row r="52" spans="2:10" ht="27" hidden="1" outlineLevel="4" x14ac:dyDescent="0.2">
      <c r="B52" s="281" t="s">
        <v>3853</v>
      </c>
      <c r="C52" s="282" t="s">
        <v>3362</v>
      </c>
      <c r="D52" s="49" t="s">
        <v>3339</v>
      </c>
      <c r="E52" s="51"/>
      <c r="F52" s="51"/>
      <c r="G52" s="52">
        <f t="shared" si="3"/>
        <v>0</v>
      </c>
      <c r="H52" s="52"/>
      <c r="I52" s="20"/>
      <c r="J52" s="20"/>
    </row>
    <row r="53" spans="2:10" hidden="1" outlineLevel="3" x14ac:dyDescent="0.2">
      <c r="B53" s="281" t="s">
        <v>3857</v>
      </c>
      <c r="C53" s="282" t="s">
        <v>3848</v>
      </c>
      <c r="D53" s="49" t="s">
        <v>2872</v>
      </c>
      <c r="E53" s="51"/>
      <c r="F53" s="51"/>
      <c r="G53" s="52">
        <f>E53*F53</f>
        <v>0</v>
      </c>
      <c r="H53" s="52"/>
      <c r="I53" s="20"/>
      <c r="J53" s="20"/>
    </row>
    <row r="54" spans="2:10" ht="27" hidden="1" outlineLevel="4" x14ac:dyDescent="0.2">
      <c r="B54" s="281" t="s">
        <v>3858</v>
      </c>
      <c r="C54" s="282" t="s">
        <v>3861</v>
      </c>
      <c r="D54" s="49" t="s">
        <v>1685</v>
      </c>
      <c r="E54" s="51"/>
      <c r="F54" s="51"/>
      <c r="G54" s="52">
        <f>E54*F54</f>
        <v>0</v>
      </c>
      <c r="H54" s="52"/>
      <c r="I54" s="20"/>
      <c r="J54" s="20"/>
    </row>
    <row r="55" spans="2:10" ht="27" hidden="1" outlineLevel="4" x14ac:dyDescent="0.2">
      <c r="B55" s="281" t="s">
        <v>3859</v>
      </c>
      <c r="C55" s="282" t="s">
        <v>3862</v>
      </c>
      <c r="D55" s="49" t="s">
        <v>1685</v>
      </c>
      <c r="E55" s="51"/>
      <c r="F55" s="51"/>
      <c r="G55" s="52">
        <f>E55*F55</f>
        <v>0</v>
      </c>
      <c r="H55" s="52"/>
      <c r="I55" s="20"/>
      <c r="J55" s="20"/>
    </row>
    <row r="56" spans="2:10" ht="27" hidden="1" outlineLevel="4" x14ac:dyDescent="0.2">
      <c r="B56" s="281" t="s">
        <v>3860</v>
      </c>
      <c r="C56" s="282" t="s">
        <v>3362</v>
      </c>
      <c r="D56" s="49" t="s">
        <v>3339</v>
      </c>
      <c r="E56" s="51"/>
      <c r="F56" s="51"/>
      <c r="G56" s="52">
        <f>E56*F56</f>
        <v>0</v>
      </c>
      <c r="H56" s="52"/>
      <c r="I56" s="20"/>
      <c r="J56" s="20"/>
    </row>
    <row r="57" spans="2:10" hidden="1" outlineLevel="2" x14ac:dyDescent="0.2">
      <c r="B57" s="280" t="s">
        <v>489</v>
      </c>
      <c r="C57" s="279" t="s">
        <v>492</v>
      </c>
      <c r="D57" s="49" t="s">
        <v>2872</v>
      </c>
      <c r="E57" s="51"/>
      <c r="F57" s="51"/>
      <c r="G57" s="52">
        <f t="shared" si="2"/>
        <v>0</v>
      </c>
      <c r="H57" s="52"/>
      <c r="I57" s="20"/>
      <c r="J57" s="20"/>
    </row>
    <row r="58" spans="2:10" hidden="1" outlineLevel="3" x14ac:dyDescent="0.2">
      <c r="B58" s="281" t="s">
        <v>3863</v>
      </c>
      <c r="C58" s="282" t="s">
        <v>3864</v>
      </c>
      <c r="D58" s="49" t="s">
        <v>2872</v>
      </c>
      <c r="E58" s="51"/>
      <c r="F58" s="51"/>
      <c r="G58" s="52">
        <f t="shared" si="2"/>
        <v>0</v>
      </c>
      <c r="H58" s="52"/>
      <c r="I58" s="20"/>
      <c r="J58" s="20"/>
    </row>
    <row r="59" spans="2:10" ht="27" hidden="1" outlineLevel="4" x14ac:dyDescent="0.2">
      <c r="B59" s="281" t="s">
        <v>3865</v>
      </c>
      <c r="C59" s="282" t="s">
        <v>3869</v>
      </c>
      <c r="D59" s="49" t="s">
        <v>2872</v>
      </c>
      <c r="E59" s="51"/>
      <c r="F59" s="51"/>
      <c r="G59" s="52">
        <f t="shared" si="2"/>
        <v>0</v>
      </c>
      <c r="H59" s="52"/>
      <c r="I59" s="20"/>
      <c r="J59" s="20"/>
    </row>
    <row r="60" spans="2:10" ht="27" hidden="1" outlineLevel="4" x14ac:dyDescent="0.2">
      <c r="B60" s="281" t="s">
        <v>3866</v>
      </c>
      <c r="C60" s="282" t="s">
        <v>3870</v>
      </c>
      <c r="D60" s="49" t="s">
        <v>2872</v>
      </c>
      <c r="E60" s="51"/>
      <c r="F60" s="51"/>
      <c r="G60" s="52">
        <f t="shared" si="2"/>
        <v>0</v>
      </c>
      <c r="H60" s="52"/>
      <c r="I60" s="20"/>
      <c r="J60" s="20"/>
    </row>
    <row r="61" spans="2:10" ht="27" hidden="1" outlineLevel="4" x14ac:dyDescent="0.2">
      <c r="B61" s="281" t="s">
        <v>3867</v>
      </c>
      <c r="C61" s="282" t="s">
        <v>3855</v>
      </c>
      <c r="D61" s="49" t="s">
        <v>1685</v>
      </c>
      <c r="E61" s="51"/>
      <c r="F61" s="51"/>
      <c r="G61" s="52">
        <f t="shared" si="2"/>
        <v>0</v>
      </c>
      <c r="H61" s="52"/>
      <c r="I61" s="20"/>
      <c r="J61" s="20"/>
    </row>
    <row r="62" spans="2:10" ht="27" hidden="1" outlineLevel="4" x14ac:dyDescent="0.2">
      <c r="B62" s="281" t="s">
        <v>3868</v>
      </c>
      <c r="C62" s="282" t="s">
        <v>3362</v>
      </c>
      <c r="D62" s="49" t="s">
        <v>3339</v>
      </c>
      <c r="E62" s="51"/>
      <c r="F62" s="51"/>
      <c r="G62" s="52">
        <f t="shared" si="2"/>
        <v>0</v>
      </c>
      <c r="H62" s="52"/>
      <c r="I62" s="20"/>
      <c r="J62" s="20"/>
    </row>
    <row r="63" spans="2:10" hidden="1" outlineLevel="3" x14ac:dyDescent="0.2">
      <c r="B63" s="281" t="s">
        <v>3871</v>
      </c>
      <c r="C63" s="282" t="s">
        <v>3872</v>
      </c>
      <c r="D63" s="49" t="s">
        <v>2872</v>
      </c>
      <c r="E63" s="51"/>
      <c r="F63" s="51"/>
      <c r="G63" s="52">
        <f t="shared" si="2"/>
        <v>0</v>
      </c>
      <c r="H63" s="52"/>
      <c r="I63" s="20"/>
      <c r="J63" s="20"/>
    </row>
    <row r="64" spans="2:10" ht="27" hidden="1" outlineLevel="4" x14ac:dyDescent="0.2">
      <c r="B64" s="281" t="s">
        <v>3873</v>
      </c>
      <c r="C64" s="282" t="s">
        <v>3876</v>
      </c>
      <c r="D64" s="49" t="s">
        <v>2872</v>
      </c>
      <c r="E64" s="51"/>
      <c r="F64" s="51"/>
      <c r="G64" s="52">
        <f t="shared" si="2"/>
        <v>0</v>
      </c>
      <c r="H64" s="52"/>
      <c r="I64" s="20"/>
      <c r="J64" s="20"/>
    </row>
    <row r="65" spans="2:10" ht="27" hidden="1" outlineLevel="4" x14ac:dyDescent="0.2">
      <c r="B65" s="281" t="s">
        <v>3874</v>
      </c>
      <c r="C65" s="282" t="s">
        <v>3877</v>
      </c>
      <c r="D65" s="49" t="s">
        <v>2872</v>
      </c>
      <c r="E65" s="51"/>
      <c r="F65" s="51"/>
      <c r="G65" s="52">
        <f t="shared" si="2"/>
        <v>0</v>
      </c>
      <c r="H65" s="52"/>
      <c r="I65" s="20"/>
      <c r="J65" s="20"/>
    </row>
    <row r="66" spans="2:10" ht="27" hidden="1" outlineLevel="4" x14ac:dyDescent="0.2">
      <c r="B66" s="281" t="s">
        <v>3875</v>
      </c>
      <c r="C66" s="282" t="s">
        <v>3362</v>
      </c>
      <c r="D66" s="49" t="s">
        <v>3339</v>
      </c>
      <c r="E66" s="51"/>
      <c r="F66" s="51"/>
      <c r="G66" s="52">
        <f t="shared" si="2"/>
        <v>0</v>
      </c>
      <c r="H66" s="52"/>
      <c r="I66" s="20"/>
      <c r="J66" s="20"/>
    </row>
    <row r="67" spans="2:10" hidden="1" outlineLevel="3" x14ac:dyDescent="0.2">
      <c r="B67" s="281" t="s">
        <v>3878</v>
      </c>
      <c r="C67" s="282" t="s">
        <v>3879</v>
      </c>
      <c r="D67" s="49" t="s">
        <v>2872</v>
      </c>
      <c r="E67" s="51"/>
      <c r="F67" s="51"/>
      <c r="G67" s="52">
        <f>E67*F67</f>
        <v>0</v>
      </c>
      <c r="H67" s="52"/>
      <c r="I67" s="20"/>
      <c r="J67" s="20"/>
    </row>
    <row r="68" spans="2:10" hidden="1" outlineLevel="2" x14ac:dyDescent="0.2">
      <c r="B68" s="280" t="s">
        <v>490</v>
      </c>
      <c r="C68" s="279" t="s">
        <v>493</v>
      </c>
      <c r="D68" s="49" t="s">
        <v>1767</v>
      </c>
      <c r="E68" s="51"/>
      <c r="F68" s="51"/>
      <c r="G68" s="52">
        <f t="shared" si="2"/>
        <v>0</v>
      </c>
      <c r="H68" s="52"/>
      <c r="I68" s="20"/>
      <c r="J68" s="20"/>
    </row>
    <row r="69" spans="2:10" hidden="1" outlineLevel="3" x14ac:dyDescent="0.2">
      <c r="B69" s="281" t="s">
        <v>2137</v>
      </c>
      <c r="C69" s="282" t="s">
        <v>2140</v>
      </c>
      <c r="D69" s="49" t="s">
        <v>1767</v>
      </c>
      <c r="E69" s="51"/>
      <c r="F69" s="51"/>
      <c r="G69" s="52">
        <f t="shared" ref="G69:G76" si="4">E69*F69</f>
        <v>0</v>
      </c>
      <c r="H69" s="52"/>
      <c r="I69" s="20"/>
      <c r="J69" s="20"/>
    </row>
    <row r="70" spans="2:10" ht="27" hidden="1" outlineLevel="4" x14ac:dyDescent="0.2">
      <c r="B70" s="283" t="s">
        <v>2136</v>
      </c>
      <c r="C70" s="282" t="s">
        <v>2141</v>
      </c>
      <c r="D70" s="49" t="s">
        <v>1767</v>
      </c>
      <c r="E70" s="51"/>
      <c r="F70" s="51"/>
      <c r="G70" s="52">
        <f t="shared" si="4"/>
        <v>0</v>
      </c>
      <c r="H70" s="52"/>
      <c r="I70" s="20"/>
      <c r="J70" s="20"/>
    </row>
    <row r="71" spans="2:10" ht="27" hidden="1" outlineLevel="4" x14ac:dyDescent="0.2">
      <c r="B71" s="281" t="s">
        <v>2138</v>
      </c>
      <c r="C71" s="282" t="s">
        <v>2142</v>
      </c>
      <c r="D71" s="49" t="s">
        <v>1685</v>
      </c>
      <c r="E71" s="51"/>
      <c r="F71" s="51"/>
      <c r="G71" s="52">
        <f t="shared" si="4"/>
        <v>0</v>
      </c>
      <c r="H71" s="52"/>
      <c r="I71" s="20"/>
      <c r="J71" s="20"/>
    </row>
    <row r="72" spans="2:10" ht="27" hidden="1" outlineLevel="4" x14ac:dyDescent="0.2">
      <c r="B72" s="281" t="s">
        <v>2139</v>
      </c>
      <c r="C72" s="282" t="s">
        <v>3362</v>
      </c>
      <c r="D72" s="49" t="s">
        <v>3339</v>
      </c>
      <c r="E72" s="51"/>
      <c r="F72" s="51"/>
      <c r="G72" s="52">
        <f t="shared" si="4"/>
        <v>0</v>
      </c>
      <c r="H72" s="52"/>
      <c r="I72" s="20"/>
      <c r="J72" s="20"/>
    </row>
    <row r="73" spans="2:10" hidden="1" outlineLevel="3" x14ac:dyDescent="0.2">
      <c r="B73" s="281" t="s">
        <v>2143</v>
      </c>
      <c r="C73" s="282" t="s">
        <v>2147</v>
      </c>
      <c r="D73" s="49" t="s">
        <v>1767</v>
      </c>
      <c r="E73" s="51"/>
      <c r="F73" s="51"/>
      <c r="G73" s="52">
        <f t="shared" si="4"/>
        <v>0</v>
      </c>
      <c r="H73" s="52"/>
      <c r="I73" s="20"/>
      <c r="J73" s="20"/>
    </row>
    <row r="74" spans="2:10" ht="27" hidden="1" outlineLevel="4" x14ac:dyDescent="0.2">
      <c r="B74" s="283" t="s">
        <v>2144</v>
      </c>
      <c r="C74" s="282" t="s">
        <v>2148</v>
      </c>
      <c r="D74" s="49" t="s">
        <v>1767</v>
      </c>
      <c r="E74" s="51"/>
      <c r="F74" s="51"/>
      <c r="G74" s="52">
        <f t="shared" si="4"/>
        <v>0</v>
      </c>
      <c r="H74" s="52"/>
      <c r="I74" s="20"/>
      <c r="J74" s="20"/>
    </row>
    <row r="75" spans="2:10" ht="27" hidden="1" outlineLevel="4" x14ac:dyDescent="0.2">
      <c r="B75" s="281" t="s">
        <v>2145</v>
      </c>
      <c r="C75" s="282" t="s">
        <v>2149</v>
      </c>
      <c r="D75" s="49" t="s">
        <v>1767</v>
      </c>
      <c r="E75" s="51"/>
      <c r="F75" s="51"/>
      <c r="G75" s="52">
        <f t="shared" si="4"/>
        <v>0</v>
      </c>
      <c r="H75" s="52"/>
      <c r="I75" s="20"/>
      <c r="J75" s="20"/>
    </row>
    <row r="76" spans="2:10" ht="27" hidden="1" outlineLevel="4" x14ac:dyDescent="0.2">
      <c r="B76" s="281" t="s">
        <v>2146</v>
      </c>
      <c r="C76" s="282" t="s">
        <v>3362</v>
      </c>
      <c r="D76" s="49" t="s">
        <v>3339</v>
      </c>
      <c r="E76" s="51"/>
      <c r="F76" s="51"/>
      <c r="G76" s="52">
        <f t="shared" si="4"/>
        <v>0</v>
      </c>
      <c r="H76" s="52"/>
      <c r="I76" s="20"/>
      <c r="J76" s="20"/>
    </row>
    <row r="77" spans="2:10" hidden="1" outlineLevel="2" x14ac:dyDescent="0.2">
      <c r="B77" s="280" t="s">
        <v>491</v>
      </c>
      <c r="C77" s="279" t="s">
        <v>494</v>
      </c>
      <c r="D77" s="49" t="s">
        <v>1767</v>
      </c>
      <c r="E77" s="51"/>
      <c r="F77" s="51"/>
      <c r="G77" s="52">
        <f t="shared" si="2"/>
        <v>0</v>
      </c>
      <c r="H77" s="52"/>
      <c r="I77" s="20"/>
      <c r="J77" s="20"/>
    </row>
    <row r="78" spans="2:10" hidden="1" outlineLevel="3" x14ac:dyDescent="0.2">
      <c r="B78" s="281" t="s">
        <v>2150</v>
      </c>
      <c r="C78" s="282" t="s">
        <v>2152</v>
      </c>
      <c r="D78" s="49" t="s">
        <v>1767</v>
      </c>
      <c r="E78" s="51"/>
      <c r="F78" s="51"/>
      <c r="G78" s="52">
        <f t="shared" si="2"/>
        <v>0</v>
      </c>
      <c r="H78" s="52"/>
      <c r="I78" s="20"/>
      <c r="J78" s="20"/>
    </row>
    <row r="79" spans="2:10" hidden="1" outlineLevel="3" x14ac:dyDescent="0.2">
      <c r="B79" s="281" t="s">
        <v>2151</v>
      </c>
      <c r="C79" s="282" t="s">
        <v>2153</v>
      </c>
      <c r="D79" s="49" t="s">
        <v>1767</v>
      </c>
      <c r="E79" s="51"/>
      <c r="F79" s="51"/>
      <c r="G79" s="52">
        <f t="shared" si="2"/>
        <v>0</v>
      </c>
      <c r="H79" s="52"/>
      <c r="I79" s="20"/>
      <c r="J79" s="20"/>
    </row>
    <row r="80" spans="2:10" hidden="1" outlineLevel="1" x14ac:dyDescent="0.2">
      <c r="B80" s="278" t="s">
        <v>476</v>
      </c>
      <c r="C80" s="279" t="s">
        <v>481</v>
      </c>
      <c r="D80" s="49" t="s">
        <v>1767</v>
      </c>
      <c r="E80" s="51"/>
      <c r="F80" s="51"/>
      <c r="G80" s="52">
        <f t="shared" si="2"/>
        <v>0</v>
      </c>
      <c r="H80" s="52"/>
      <c r="I80" s="20"/>
      <c r="J80" s="20"/>
    </row>
    <row r="81" spans="2:10" hidden="1" outlineLevel="1" x14ac:dyDescent="0.2">
      <c r="B81" s="278" t="s">
        <v>477</v>
      </c>
      <c r="C81" s="521" t="s">
        <v>451</v>
      </c>
      <c r="D81" s="49" t="s">
        <v>1685</v>
      </c>
      <c r="E81" s="51"/>
      <c r="F81" s="51"/>
      <c r="G81" s="52">
        <f t="shared" si="2"/>
        <v>0</v>
      </c>
      <c r="H81" s="52"/>
      <c r="I81" s="20"/>
      <c r="J81" s="20"/>
    </row>
    <row r="82" spans="2:10" hidden="1" outlineLevel="1" x14ac:dyDescent="0.2">
      <c r="B82" s="278" t="s">
        <v>478</v>
      </c>
      <c r="C82" s="521" t="s">
        <v>3336</v>
      </c>
      <c r="D82" s="49" t="s">
        <v>3339</v>
      </c>
      <c r="E82" s="51"/>
      <c r="F82" s="51"/>
      <c r="G82" s="52">
        <f t="shared" si="2"/>
        <v>0</v>
      </c>
      <c r="H82" s="52"/>
      <c r="I82" s="20"/>
      <c r="J82" s="20"/>
    </row>
    <row r="83" spans="2:10" hidden="1" outlineLevel="1" x14ac:dyDescent="0.2">
      <c r="B83" s="278" t="s">
        <v>4828</v>
      </c>
      <c r="C83" s="521" t="s">
        <v>4830</v>
      </c>
      <c r="D83" s="49" t="s">
        <v>3339</v>
      </c>
      <c r="E83" s="51"/>
      <c r="F83" s="51"/>
      <c r="G83" s="52">
        <f t="shared" si="2"/>
        <v>0</v>
      </c>
      <c r="H83" s="52"/>
      <c r="I83" s="20"/>
      <c r="J83" s="20"/>
    </row>
    <row r="84" spans="2:10" hidden="1" outlineLevel="1" x14ac:dyDescent="0.2">
      <c r="B84" s="278" t="s">
        <v>4829</v>
      </c>
      <c r="C84" s="521" t="s">
        <v>4831</v>
      </c>
      <c r="D84" s="49" t="s">
        <v>3339</v>
      </c>
      <c r="E84" s="51"/>
      <c r="F84" s="51"/>
      <c r="G84" s="52">
        <f t="shared" si="2"/>
        <v>0</v>
      </c>
      <c r="H84" s="52"/>
      <c r="I84" s="20"/>
      <c r="J84" s="20"/>
    </row>
    <row r="85" spans="2:10" hidden="1" outlineLevel="1" x14ac:dyDescent="0.2">
      <c r="B85" s="278" t="s">
        <v>479</v>
      </c>
      <c r="C85" s="279" t="s">
        <v>482</v>
      </c>
      <c r="D85" s="49" t="s">
        <v>3339</v>
      </c>
      <c r="E85" s="51"/>
      <c r="F85" s="51"/>
      <c r="G85" s="52">
        <f t="shared" si="2"/>
        <v>0</v>
      </c>
      <c r="H85" s="52"/>
      <c r="I85" s="20"/>
      <c r="J85" s="20"/>
    </row>
    <row r="86" spans="2:10" hidden="1" outlineLevel="2" x14ac:dyDescent="0.2">
      <c r="B86" s="280" t="s">
        <v>484</v>
      </c>
      <c r="C86" s="279" t="s">
        <v>487</v>
      </c>
      <c r="D86" s="49" t="s">
        <v>3339</v>
      </c>
      <c r="E86" s="51"/>
      <c r="F86" s="51"/>
      <c r="G86" s="52">
        <f t="shared" si="2"/>
        <v>0</v>
      </c>
      <c r="H86" s="52"/>
      <c r="I86" s="20"/>
      <c r="J86" s="20"/>
    </row>
    <row r="87" spans="2:10" hidden="1" outlineLevel="2" x14ac:dyDescent="0.2">
      <c r="B87" s="280" t="s">
        <v>485</v>
      </c>
      <c r="C87" s="279" t="s">
        <v>481</v>
      </c>
      <c r="D87" s="49" t="s">
        <v>3339</v>
      </c>
      <c r="E87" s="51"/>
      <c r="F87" s="51"/>
      <c r="G87" s="52">
        <f t="shared" si="2"/>
        <v>0</v>
      </c>
      <c r="H87" s="52"/>
      <c r="I87" s="20"/>
      <c r="J87" s="20"/>
    </row>
    <row r="88" spans="2:10" hidden="1" outlineLevel="2" x14ac:dyDescent="0.2">
      <c r="B88" s="280" t="s">
        <v>486</v>
      </c>
      <c r="C88" s="279" t="s">
        <v>3362</v>
      </c>
      <c r="D88" s="49" t="s">
        <v>3339</v>
      </c>
      <c r="E88" s="51"/>
      <c r="F88" s="51"/>
      <c r="G88" s="52">
        <f t="shared" si="2"/>
        <v>0</v>
      </c>
      <c r="H88" s="52"/>
      <c r="I88" s="20"/>
      <c r="J88" s="20"/>
    </row>
    <row r="89" spans="2:10" hidden="1" outlineLevel="1" x14ac:dyDescent="0.2">
      <c r="B89" s="278" t="s">
        <v>480</v>
      </c>
      <c r="C89" s="279" t="s">
        <v>3362</v>
      </c>
      <c r="D89" s="49" t="s">
        <v>3339</v>
      </c>
      <c r="E89" s="51"/>
      <c r="F89" s="51"/>
      <c r="G89" s="52">
        <f t="shared" si="2"/>
        <v>0</v>
      </c>
      <c r="H89" s="52"/>
      <c r="I89" s="20"/>
      <c r="J89" s="20"/>
    </row>
    <row r="90" spans="2:10" hidden="1" outlineLevel="2" x14ac:dyDescent="0.2">
      <c r="B90" s="280" t="s">
        <v>483</v>
      </c>
      <c r="C90" s="279" t="s">
        <v>3362</v>
      </c>
      <c r="D90" s="49" t="s">
        <v>3339</v>
      </c>
      <c r="E90" s="51"/>
      <c r="F90" s="51"/>
      <c r="G90" s="52">
        <f t="shared" si="2"/>
        <v>0</v>
      </c>
      <c r="H90" s="52"/>
      <c r="I90" s="20"/>
      <c r="J90" s="20"/>
    </row>
    <row r="91" spans="2:10" x14ac:dyDescent="0.2">
      <c r="B91" s="276"/>
      <c r="C91" s="277"/>
      <c r="D91" s="268"/>
      <c r="E91" s="146"/>
      <c r="F91" s="146"/>
      <c r="G91" s="103"/>
      <c r="H91" s="103"/>
      <c r="I91" s="46"/>
      <c r="J91" s="46"/>
    </row>
    <row r="92" spans="2:10" ht="27" collapsed="1" x14ac:dyDescent="0.2">
      <c r="B92" s="284" t="s">
        <v>1250</v>
      </c>
      <c r="C92" s="285" t="s">
        <v>1251</v>
      </c>
      <c r="D92" s="49" t="s">
        <v>3339</v>
      </c>
      <c r="E92" s="51"/>
      <c r="F92" s="51"/>
      <c r="G92" s="52">
        <f t="shared" ref="G92:G123" si="5">E92*F92</f>
        <v>0</v>
      </c>
      <c r="H92" s="52">
        <f>SUM(G92:G149)</f>
        <v>0</v>
      </c>
      <c r="I92" s="20"/>
      <c r="J92" s="20"/>
    </row>
    <row r="93" spans="2:10" hidden="1" outlineLevel="1" x14ac:dyDescent="0.2">
      <c r="B93" s="278" t="s">
        <v>495</v>
      </c>
      <c r="C93" s="279" t="s">
        <v>496</v>
      </c>
      <c r="D93" s="49" t="s">
        <v>1767</v>
      </c>
      <c r="E93" s="51"/>
      <c r="F93" s="51"/>
      <c r="G93" s="52">
        <f t="shared" si="5"/>
        <v>0</v>
      </c>
      <c r="H93" s="52"/>
      <c r="I93" s="20"/>
      <c r="J93" s="20"/>
    </row>
    <row r="94" spans="2:10" hidden="1" outlineLevel="2" x14ac:dyDescent="0.2">
      <c r="B94" s="280" t="s">
        <v>503</v>
      </c>
      <c r="C94" s="279" t="s">
        <v>2154</v>
      </c>
      <c r="D94" s="49" t="s">
        <v>1767</v>
      </c>
      <c r="E94" s="51"/>
      <c r="F94" s="51"/>
      <c r="G94" s="52">
        <f t="shared" si="5"/>
        <v>0</v>
      </c>
      <c r="H94" s="52"/>
      <c r="I94" s="20"/>
      <c r="J94" s="20"/>
    </row>
    <row r="95" spans="2:10" hidden="1" outlineLevel="2" x14ac:dyDescent="0.2">
      <c r="B95" s="280" t="s">
        <v>504</v>
      </c>
      <c r="C95" s="279" t="s">
        <v>1279</v>
      </c>
      <c r="D95" s="49" t="s">
        <v>1767</v>
      </c>
      <c r="E95" s="51"/>
      <c r="F95" s="51"/>
      <c r="G95" s="52">
        <f t="shared" si="5"/>
        <v>0</v>
      </c>
      <c r="H95" s="52"/>
      <c r="I95" s="20"/>
      <c r="J95" s="20"/>
    </row>
    <row r="96" spans="2:10" hidden="1" outlineLevel="2" x14ac:dyDescent="0.2">
      <c r="B96" s="280" t="s">
        <v>505</v>
      </c>
      <c r="C96" s="279" t="s">
        <v>1280</v>
      </c>
      <c r="D96" s="49" t="s">
        <v>1767</v>
      </c>
      <c r="E96" s="51"/>
      <c r="F96" s="51"/>
      <c r="G96" s="52">
        <f t="shared" si="5"/>
        <v>0</v>
      </c>
      <c r="H96" s="52"/>
      <c r="I96" s="20"/>
      <c r="J96" s="20"/>
    </row>
    <row r="97" spans="2:10" hidden="1" outlineLevel="2" collapsed="1" x14ac:dyDescent="0.2">
      <c r="B97" s="280" t="s">
        <v>1278</v>
      </c>
      <c r="C97" s="279" t="s">
        <v>3362</v>
      </c>
      <c r="D97" s="49" t="s">
        <v>3339</v>
      </c>
      <c r="E97" s="51"/>
      <c r="F97" s="51"/>
      <c r="G97" s="52">
        <f t="shared" si="5"/>
        <v>0</v>
      </c>
      <c r="H97" s="52"/>
      <c r="I97" s="20"/>
      <c r="J97" s="20"/>
    </row>
    <row r="98" spans="2:10" hidden="1" outlineLevel="3" x14ac:dyDescent="0.2">
      <c r="B98" s="281" t="s">
        <v>2155</v>
      </c>
      <c r="C98" s="282" t="s">
        <v>3362</v>
      </c>
      <c r="D98" s="49" t="s">
        <v>3339</v>
      </c>
      <c r="E98" s="51"/>
      <c r="F98" s="51"/>
      <c r="G98" s="52">
        <f t="shared" si="5"/>
        <v>0</v>
      </c>
      <c r="H98" s="52"/>
      <c r="I98" s="20"/>
      <c r="J98" s="20"/>
    </row>
    <row r="99" spans="2:10" hidden="1" outlineLevel="3" x14ac:dyDescent="0.2">
      <c r="B99" s="281" t="s">
        <v>2156</v>
      </c>
      <c r="C99" s="282" t="s">
        <v>3362</v>
      </c>
      <c r="D99" s="49" t="s">
        <v>3339</v>
      </c>
      <c r="E99" s="51"/>
      <c r="F99" s="51"/>
      <c r="G99" s="52">
        <f t="shared" si="5"/>
        <v>0</v>
      </c>
      <c r="H99" s="52"/>
      <c r="I99" s="20"/>
      <c r="J99" s="20"/>
    </row>
    <row r="100" spans="2:10" hidden="1" outlineLevel="1" x14ac:dyDescent="0.2">
      <c r="B100" s="278" t="s">
        <v>497</v>
      </c>
      <c r="C100" s="279" t="s">
        <v>2856</v>
      </c>
      <c r="D100" s="49" t="s">
        <v>2872</v>
      </c>
      <c r="E100" s="51"/>
      <c r="F100" s="51"/>
      <c r="G100" s="52">
        <f t="shared" si="5"/>
        <v>0</v>
      </c>
      <c r="H100" s="52"/>
      <c r="I100" s="20"/>
      <c r="J100" s="20"/>
    </row>
    <row r="101" spans="2:10" hidden="1" outlineLevel="2" x14ac:dyDescent="0.2">
      <c r="B101" s="280" t="s">
        <v>506</v>
      </c>
      <c r="C101" s="279" t="s">
        <v>1281</v>
      </c>
      <c r="D101" s="49" t="s">
        <v>2872</v>
      </c>
      <c r="E101" s="51"/>
      <c r="F101" s="51"/>
      <c r="G101" s="52">
        <f t="shared" si="5"/>
        <v>0</v>
      </c>
      <c r="H101" s="52"/>
      <c r="I101" s="20"/>
      <c r="J101" s="20"/>
    </row>
    <row r="102" spans="2:10" hidden="1" outlineLevel="3" x14ac:dyDescent="0.2">
      <c r="B102" s="281" t="s">
        <v>2157</v>
      </c>
      <c r="C102" s="282" t="s">
        <v>2163</v>
      </c>
      <c r="D102" s="49" t="s">
        <v>2872</v>
      </c>
      <c r="E102" s="51"/>
      <c r="F102" s="51"/>
      <c r="G102" s="52">
        <f t="shared" si="5"/>
        <v>0</v>
      </c>
      <c r="H102" s="52"/>
      <c r="I102" s="20"/>
      <c r="J102" s="20"/>
    </row>
    <row r="103" spans="2:10" hidden="1" outlineLevel="3" x14ac:dyDescent="0.2">
      <c r="B103" s="281" t="s">
        <v>2158</v>
      </c>
      <c r="C103" s="282" t="s">
        <v>2164</v>
      </c>
      <c r="D103" s="49" t="s">
        <v>2872</v>
      </c>
      <c r="E103" s="51"/>
      <c r="F103" s="51"/>
      <c r="G103" s="52">
        <f t="shared" si="5"/>
        <v>0</v>
      </c>
      <c r="H103" s="52"/>
      <c r="I103" s="20"/>
      <c r="J103" s="20"/>
    </row>
    <row r="104" spans="2:10" hidden="1" outlineLevel="3" x14ac:dyDescent="0.2">
      <c r="B104" s="281" t="s">
        <v>2159</v>
      </c>
      <c r="C104" s="282" t="s">
        <v>2165</v>
      </c>
      <c r="D104" s="49" t="s">
        <v>2872</v>
      </c>
      <c r="E104" s="51"/>
      <c r="F104" s="51"/>
      <c r="G104" s="52">
        <f t="shared" si="5"/>
        <v>0</v>
      </c>
      <c r="H104" s="52"/>
      <c r="I104" s="20"/>
      <c r="J104" s="20"/>
    </row>
    <row r="105" spans="2:10" hidden="1" outlineLevel="3" x14ac:dyDescent="0.2">
      <c r="B105" s="281" t="s">
        <v>2160</v>
      </c>
      <c r="C105" s="282" t="s">
        <v>2166</v>
      </c>
      <c r="D105" s="49" t="s">
        <v>2872</v>
      </c>
      <c r="E105" s="51"/>
      <c r="F105" s="51"/>
      <c r="G105" s="52">
        <f t="shared" si="5"/>
        <v>0</v>
      </c>
      <c r="H105" s="52"/>
      <c r="I105" s="20"/>
      <c r="J105" s="20"/>
    </row>
    <row r="106" spans="2:10" hidden="1" outlineLevel="3" x14ac:dyDescent="0.2">
      <c r="B106" s="281" t="s">
        <v>2161</v>
      </c>
      <c r="C106" s="282" t="s">
        <v>2167</v>
      </c>
      <c r="D106" s="49" t="s">
        <v>2872</v>
      </c>
      <c r="E106" s="51"/>
      <c r="F106" s="51"/>
      <c r="G106" s="52">
        <f t="shared" si="5"/>
        <v>0</v>
      </c>
      <c r="H106" s="52"/>
      <c r="I106" s="20"/>
      <c r="J106" s="20"/>
    </row>
    <row r="107" spans="2:10" hidden="1" outlineLevel="3" x14ac:dyDescent="0.2">
      <c r="B107" s="281" t="s">
        <v>2162</v>
      </c>
      <c r="C107" s="282" t="s">
        <v>3362</v>
      </c>
      <c r="D107" s="49" t="s">
        <v>3339</v>
      </c>
      <c r="E107" s="51"/>
      <c r="F107" s="51"/>
      <c r="G107" s="52">
        <f t="shared" si="5"/>
        <v>0</v>
      </c>
      <c r="H107" s="52"/>
      <c r="I107" s="20"/>
      <c r="J107" s="20"/>
    </row>
    <row r="108" spans="2:10" ht="27" hidden="1" outlineLevel="4" x14ac:dyDescent="0.2">
      <c r="B108" s="281" t="s">
        <v>2168</v>
      </c>
      <c r="C108" s="282" t="s">
        <v>3362</v>
      </c>
      <c r="D108" s="49" t="s">
        <v>3339</v>
      </c>
      <c r="E108" s="51"/>
      <c r="F108" s="51"/>
      <c r="G108" s="52">
        <f t="shared" si="5"/>
        <v>0</v>
      </c>
      <c r="H108" s="52"/>
      <c r="I108" s="20"/>
      <c r="J108" s="20"/>
    </row>
    <row r="109" spans="2:10" ht="27" hidden="1" outlineLevel="4" x14ac:dyDescent="0.2">
      <c r="B109" s="281" t="s">
        <v>2169</v>
      </c>
      <c r="C109" s="282" t="s">
        <v>3362</v>
      </c>
      <c r="D109" s="49" t="s">
        <v>3339</v>
      </c>
      <c r="E109" s="51"/>
      <c r="F109" s="51"/>
      <c r="G109" s="52">
        <f t="shared" si="5"/>
        <v>0</v>
      </c>
      <c r="H109" s="52"/>
      <c r="I109" s="20"/>
      <c r="J109" s="20"/>
    </row>
    <row r="110" spans="2:10" hidden="1" outlineLevel="2" x14ac:dyDescent="0.2">
      <c r="B110" s="280" t="s">
        <v>1269</v>
      </c>
      <c r="C110" s="279" t="s">
        <v>1282</v>
      </c>
      <c r="D110" s="49" t="s">
        <v>2872</v>
      </c>
      <c r="E110" s="51"/>
      <c r="F110" s="51"/>
      <c r="G110" s="52">
        <f t="shared" si="5"/>
        <v>0</v>
      </c>
      <c r="H110" s="52"/>
      <c r="I110" s="20"/>
      <c r="J110" s="20"/>
    </row>
    <row r="111" spans="2:10" hidden="1" outlineLevel="3" x14ac:dyDescent="0.2">
      <c r="B111" s="281" t="s">
        <v>2157</v>
      </c>
      <c r="C111" s="282" t="s">
        <v>2163</v>
      </c>
      <c r="D111" s="49" t="s">
        <v>2872</v>
      </c>
      <c r="E111" s="51"/>
      <c r="F111" s="51"/>
      <c r="G111" s="52">
        <f t="shared" si="5"/>
        <v>0</v>
      </c>
      <c r="H111" s="52"/>
      <c r="I111" s="20"/>
      <c r="J111" s="20"/>
    </row>
    <row r="112" spans="2:10" hidden="1" outlineLevel="3" x14ac:dyDescent="0.2">
      <c r="B112" s="281" t="s">
        <v>2158</v>
      </c>
      <c r="C112" s="282" t="s">
        <v>2164</v>
      </c>
      <c r="D112" s="49" t="s">
        <v>2872</v>
      </c>
      <c r="E112" s="51"/>
      <c r="F112" s="51"/>
      <c r="G112" s="52">
        <f t="shared" si="5"/>
        <v>0</v>
      </c>
      <c r="H112" s="52"/>
      <c r="I112" s="20"/>
      <c r="J112" s="20"/>
    </row>
    <row r="113" spans="2:10" hidden="1" outlineLevel="3" x14ac:dyDescent="0.2">
      <c r="B113" s="281" t="s">
        <v>2159</v>
      </c>
      <c r="C113" s="282" t="s">
        <v>2165</v>
      </c>
      <c r="D113" s="49" t="s">
        <v>2872</v>
      </c>
      <c r="E113" s="51"/>
      <c r="F113" s="51"/>
      <c r="G113" s="52">
        <f t="shared" si="5"/>
        <v>0</v>
      </c>
      <c r="H113" s="52"/>
      <c r="I113" s="20"/>
      <c r="J113" s="20"/>
    </row>
    <row r="114" spans="2:10" hidden="1" outlineLevel="3" x14ac:dyDescent="0.2">
      <c r="B114" s="281" t="s">
        <v>2160</v>
      </c>
      <c r="C114" s="282" t="s">
        <v>2166</v>
      </c>
      <c r="D114" s="49" t="s">
        <v>2872</v>
      </c>
      <c r="E114" s="51"/>
      <c r="F114" s="51"/>
      <c r="G114" s="52">
        <f t="shared" si="5"/>
        <v>0</v>
      </c>
      <c r="H114" s="52"/>
      <c r="I114" s="20"/>
      <c r="J114" s="20"/>
    </row>
    <row r="115" spans="2:10" hidden="1" outlineLevel="3" x14ac:dyDescent="0.2">
      <c r="B115" s="281" t="s">
        <v>2161</v>
      </c>
      <c r="C115" s="282" t="s">
        <v>2167</v>
      </c>
      <c r="D115" s="49" t="s">
        <v>2872</v>
      </c>
      <c r="E115" s="51"/>
      <c r="F115" s="51"/>
      <c r="G115" s="52">
        <f t="shared" si="5"/>
        <v>0</v>
      </c>
      <c r="H115" s="52"/>
      <c r="I115" s="20"/>
      <c r="J115" s="20"/>
    </row>
    <row r="116" spans="2:10" hidden="1" outlineLevel="3" x14ac:dyDescent="0.2">
      <c r="B116" s="281" t="s">
        <v>2162</v>
      </c>
      <c r="C116" s="282" t="s">
        <v>3362</v>
      </c>
      <c r="D116" s="49" t="s">
        <v>3339</v>
      </c>
      <c r="E116" s="51"/>
      <c r="F116" s="51"/>
      <c r="G116" s="52">
        <f t="shared" si="5"/>
        <v>0</v>
      </c>
      <c r="H116" s="52"/>
      <c r="I116" s="20"/>
      <c r="J116" s="20"/>
    </row>
    <row r="117" spans="2:10" ht="27" hidden="1" outlineLevel="4" x14ac:dyDescent="0.2">
      <c r="B117" s="281" t="s">
        <v>2168</v>
      </c>
      <c r="C117" s="282" t="s">
        <v>3362</v>
      </c>
      <c r="D117" s="49" t="s">
        <v>3339</v>
      </c>
      <c r="E117" s="51"/>
      <c r="F117" s="51"/>
      <c r="G117" s="52">
        <f t="shared" si="5"/>
        <v>0</v>
      </c>
      <c r="H117" s="52"/>
      <c r="I117" s="20"/>
      <c r="J117" s="20"/>
    </row>
    <row r="118" spans="2:10" ht="27" hidden="1" outlineLevel="4" x14ac:dyDescent="0.2">
      <c r="B118" s="281" t="s">
        <v>2169</v>
      </c>
      <c r="C118" s="282" t="s">
        <v>3362</v>
      </c>
      <c r="D118" s="49" t="s">
        <v>3339</v>
      </c>
      <c r="E118" s="51"/>
      <c r="F118" s="51"/>
      <c r="G118" s="52">
        <f t="shared" si="5"/>
        <v>0</v>
      </c>
      <c r="H118" s="52"/>
      <c r="I118" s="20"/>
      <c r="J118" s="20"/>
    </row>
    <row r="119" spans="2:10" hidden="1" outlineLevel="2" x14ac:dyDescent="0.2">
      <c r="B119" s="280" t="s">
        <v>1270</v>
      </c>
      <c r="C119" s="279" t="s">
        <v>1283</v>
      </c>
      <c r="D119" s="49" t="s">
        <v>2872</v>
      </c>
      <c r="E119" s="51"/>
      <c r="F119" s="51"/>
      <c r="G119" s="52">
        <f t="shared" si="5"/>
        <v>0</v>
      </c>
      <c r="H119" s="52"/>
      <c r="I119" s="20"/>
      <c r="J119" s="20"/>
    </row>
    <row r="120" spans="2:10" hidden="1" outlineLevel="3" x14ac:dyDescent="0.2">
      <c r="B120" s="281" t="s">
        <v>2157</v>
      </c>
      <c r="C120" s="282" t="s">
        <v>2163</v>
      </c>
      <c r="D120" s="49" t="s">
        <v>2872</v>
      </c>
      <c r="E120" s="51"/>
      <c r="F120" s="51"/>
      <c r="G120" s="52">
        <f t="shared" si="5"/>
        <v>0</v>
      </c>
      <c r="H120" s="52"/>
      <c r="I120" s="20"/>
      <c r="J120" s="20"/>
    </row>
    <row r="121" spans="2:10" hidden="1" outlineLevel="3" x14ac:dyDescent="0.2">
      <c r="B121" s="281" t="s">
        <v>2158</v>
      </c>
      <c r="C121" s="282" t="s">
        <v>2164</v>
      </c>
      <c r="D121" s="49" t="s">
        <v>2872</v>
      </c>
      <c r="E121" s="51"/>
      <c r="F121" s="51"/>
      <c r="G121" s="52">
        <f t="shared" si="5"/>
        <v>0</v>
      </c>
      <c r="H121" s="52"/>
      <c r="I121" s="20"/>
      <c r="J121" s="20"/>
    </row>
    <row r="122" spans="2:10" hidden="1" outlineLevel="3" x14ac:dyDescent="0.2">
      <c r="B122" s="281" t="s">
        <v>2159</v>
      </c>
      <c r="C122" s="282" t="s">
        <v>2165</v>
      </c>
      <c r="D122" s="49" t="s">
        <v>2872</v>
      </c>
      <c r="E122" s="51"/>
      <c r="F122" s="51"/>
      <c r="G122" s="52">
        <f t="shared" si="5"/>
        <v>0</v>
      </c>
      <c r="H122" s="52"/>
      <c r="I122" s="20"/>
      <c r="J122" s="20"/>
    </row>
    <row r="123" spans="2:10" hidden="1" outlineLevel="3" x14ac:dyDescent="0.2">
      <c r="B123" s="281" t="s">
        <v>2160</v>
      </c>
      <c r="C123" s="282" t="s">
        <v>2166</v>
      </c>
      <c r="D123" s="49" t="s">
        <v>2872</v>
      </c>
      <c r="E123" s="51"/>
      <c r="F123" s="51"/>
      <c r="G123" s="52">
        <f t="shared" si="5"/>
        <v>0</v>
      </c>
      <c r="H123" s="52"/>
      <c r="I123" s="20"/>
      <c r="J123" s="20"/>
    </row>
    <row r="124" spans="2:10" hidden="1" outlineLevel="3" x14ac:dyDescent="0.2">
      <c r="B124" s="281" t="s">
        <v>2161</v>
      </c>
      <c r="C124" s="282" t="s">
        <v>2167</v>
      </c>
      <c r="D124" s="49" t="s">
        <v>2872</v>
      </c>
      <c r="E124" s="51"/>
      <c r="F124" s="51"/>
      <c r="G124" s="52">
        <f t="shared" ref="G124:G140" si="6">E124*F124</f>
        <v>0</v>
      </c>
      <c r="H124" s="52"/>
      <c r="I124" s="20"/>
      <c r="J124" s="20"/>
    </row>
    <row r="125" spans="2:10" hidden="1" outlineLevel="3" x14ac:dyDescent="0.2">
      <c r="B125" s="281" t="s">
        <v>2162</v>
      </c>
      <c r="C125" s="282" t="s">
        <v>3362</v>
      </c>
      <c r="D125" s="49" t="s">
        <v>3339</v>
      </c>
      <c r="E125" s="51"/>
      <c r="F125" s="51"/>
      <c r="G125" s="52">
        <f t="shared" si="6"/>
        <v>0</v>
      </c>
      <c r="H125" s="52"/>
      <c r="I125" s="20"/>
      <c r="J125" s="20"/>
    </row>
    <row r="126" spans="2:10" ht="27" hidden="1" outlineLevel="4" x14ac:dyDescent="0.2">
      <c r="B126" s="281" t="s">
        <v>2168</v>
      </c>
      <c r="C126" s="282" t="s">
        <v>3362</v>
      </c>
      <c r="D126" s="49" t="s">
        <v>3339</v>
      </c>
      <c r="E126" s="51"/>
      <c r="F126" s="51"/>
      <c r="G126" s="52">
        <f t="shared" si="6"/>
        <v>0</v>
      </c>
      <c r="H126" s="52"/>
      <c r="I126" s="20"/>
      <c r="J126" s="20"/>
    </row>
    <row r="127" spans="2:10" ht="27" hidden="1" outlineLevel="4" x14ac:dyDescent="0.2">
      <c r="B127" s="281" t="s">
        <v>2169</v>
      </c>
      <c r="C127" s="282" t="s">
        <v>3362</v>
      </c>
      <c r="D127" s="49" t="s">
        <v>3339</v>
      </c>
      <c r="E127" s="51"/>
      <c r="F127" s="51"/>
      <c r="G127" s="52">
        <f t="shared" si="6"/>
        <v>0</v>
      </c>
      <c r="H127" s="52"/>
      <c r="I127" s="20"/>
      <c r="J127" s="20"/>
    </row>
    <row r="128" spans="2:10" hidden="1" outlineLevel="2" x14ac:dyDescent="0.2">
      <c r="B128" s="280" t="s">
        <v>1271</v>
      </c>
      <c r="C128" s="279" t="s">
        <v>1284</v>
      </c>
      <c r="D128" s="49" t="s">
        <v>2872</v>
      </c>
      <c r="E128" s="51"/>
      <c r="F128" s="51"/>
      <c r="G128" s="52">
        <f t="shared" si="6"/>
        <v>0</v>
      </c>
      <c r="H128" s="52"/>
      <c r="I128" s="20"/>
      <c r="J128" s="20"/>
    </row>
    <row r="129" spans="2:10" hidden="1" outlineLevel="3" x14ac:dyDescent="0.2">
      <c r="B129" s="281" t="s">
        <v>2157</v>
      </c>
      <c r="C129" s="282" t="s">
        <v>2163</v>
      </c>
      <c r="D129" s="49" t="s">
        <v>2872</v>
      </c>
      <c r="E129" s="51"/>
      <c r="F129" s="51"/>
      <c r="G129" s="52">
        <f t="shared" si="6"/>
        <v>0</v>
      </c>
      <c r="H129" s="52"/>
      <c r="I129" s="20"/>
      <c r="J129" s="20"/>
    </row>
    <row r="130" spans="2:10" hidden="1" outlineLevel="3" x14ac:dyDescent="0.2">
      <c r="B130" s="281" t="s">
        <v>2158</v>
      </c>
      <c r="C130" s="282" t="s">
        <v>2164</v>
      </c>
      <c r="D130" s="49" t="s">
        <v>2872</v>
      </c>
      <c r="E130" s="51"/>
      <c r="F130" s="51"/>
      <c r="G130" s="52">
        <f t="shared" si="6"/>
        <v>0</v>
      </c>
      <c r="H130" s="52"/>
      <c r="I130" s="20"/>
      <c r="J130" s="20"/>
    </row>
    <row r="131" spans="2:10" hidden="1" outlineLevel="3" x14ac:dyDescent="0.2">
      <c r="B131" s="281" t="s">
        <v>2159</v>
      </c>
      <c r="C131" s="282" t="s">
        <v>2165</v>
      </c>
      <c r="D131" s="49" t="s">
        <v>2872</v>
      </c>
      <c r="E131" s="51"/>
      <c r="F131" s="51"/>
      <c r="G131" s="52">
        <f t="shared" si="6"/>
        <v>0</v>
      </c>
      <c r="H131" s="52"/>
      <c r="I131" s="20"/>
      <c r="J131" s="20"/>
    </row>
    <row r="132" spans="2:10" hidden="1" outlineLevel="3" x14ac:dyDescent="0.2">
      <c r="B132" s="281" t="s">
        <v>2160</v>
      </c>
      <c r="C132" s="282" t="s">
        <v>2166</v>
      </c>
      <c r="D132" s="49" t="s">
        <v>2872</v>
      </c>
      <c r="E132" s="51"/>
      <c r="F132" s="51"/>
      <c r="G132" s="52">
        <f t="shared" si="6"/>
        <v>0</v>
      </c>
      <c r="H132" s="52"/>
      <c r="I132" s="20"/>
      <c r="J132" s="20"/>
    </row>
    <row r="133" spans="2:10" hidden="1" outlineLevel="3" x14ac:dyDescent="0.2">
      <c r="B133" s="281" t="s">
        <v>2161</v>
      </c>
      <c r="C133" s="282" t="s">
        <v>2167</v>
      </c>
      <c r="D133" s="49" t="s">
        <v>2872</v>
      </c>
      <c r="E133" s="51"/>
      <c r="F133" s="51"/>
      <c r="G133" s="52">
        <f t="shared" si="6"/>
        <v>0</v>
      </c>
      <c r="H133" s="52"/>
      <c r="I133" s="20"/>
      <c r="J133" s="20"/>
    </row>
    <row r="134" spans="2:10" hidden="1" outlineLevel="3" x14ac:dyDescent="0.2">
      <c r="B134" s="281" t="s">
        <v>2162</v>
      </c>
      <c r="C134" s="282" t="s">
        <v>3362</v>
      </c>
      <c r="D134" s="49" t="s">
        <v>3339</v>
      </c>
      <c r="E134" s="51"/>
      <c r="F134" s="51"/>
      <c r="G134" s="52">
        <f t="shared" si="6"/>
        <v>0</v>
      </c>
      <c r="H134" s="52"/>
      <c r="I134" s="20"/>
      <c r="J134" s="20"/>
    </row>
    <row r="135" spans="2:10" ht="27" hidden="1" outlineLevel="4" x14ac:dyDescent="0.2">
      <c r="B135" s="281" t="s">
        <v>2168</v>
      </c>
      <c r="C135" s="282" t="s">
        <v>3362</v>
      </c>
      <c r="D135" s="49" t="s">
        <v>3339</v>
      </c>
      <c r="E135" s="51"/>
      <c r="F135" s="51"/>
      <c r="G135" s="52">
        <f t="shared" si="6"/>
        <v>0</v>
      </c>
      <c r="H135" s="52"/>
      <c r="I135" s="20"/>
      <c r="J135" s="20"/>
    </row>
    <row r="136" spans="2:10" ht="27" hidden="1" outlineLevel="4" x14ac:dyDescent="0.2">
      <c r="B136" s="281" t="s">
        <v>2169</v>
      </c>
      <c r="C136" s="282" t="s">
        <v>3362</v>
      </c>
      <c r="D136" s="49" t="s">
        <v>3339</v>
      </c>
      <c r="E136" s="51"/>
      <c r="F136" s="51"/>
      <c r="G136" s="52">
        <f t="shared" si="6"/>
        <v>0</v>
      </c>
      <c r="H136" s="52"/>
      <c r="I136" s="20"/>
      <c r="J136" s="20"/>
    </row>
    <row r="137" spans="2:10" hidden="1" outlineLevel="2" x14ac:dyDescent="0.2">
      <c r="B137" s="280" t="s">
        <v>1277</v>
      </c>
      <c r="C137" s="279" t="s">
        <v>3362</v>
      </c>
      <c r="D137" s="49" t="s">
        <v>3339</v>
      </c>
      <c r="E137" s="51"/>
      <c r="F137" s="51"/>
      <c r="G137" s="52">
        <f t="shared" si="6"/>
        <v>0</v>
      </c>
      <c r="H137" s="52"/>
      <c r="I137" s="20"/>
      <c r="J137" s="20"/>
    </row>
    <row r="138" spans="2:10" hidden="1" outlineLevel="4" x14ac:dyDescent="0.2">
      <c r="B138" s="281" t="s">
        <v>2170</v>
      </c>
      <c r="C138" s="282" t="s">
        <v>3362</v>
      </c>
      <c r="D138" s="49" t="s">
        <v>3339</v>
      </c>
      <c r="E138" s="51"/>
      <c r="F138" s="51"/>
      <c r="G138" s="52">
        <f t="shared" si="6"/>
        <v>0</v>
      </c>
      <c r="H138" s="52"/>
      <c r="I138" s="20"/>
      <c r="J138" s="20"/>
    </row>
    <row r="139" spans="2:10" hidden="1" outlineLevel="4" x14ac:dyDescent="0.2">
      <c r="B139" s="281" t="s">
        <v>2171</v>
      </c>
      <c r="C139" s="282" t="s">
        <v>3362</v>
      </c>
      <c r="D139" s="49" t="s">
        <v>3339</v>
      </c>
      <c r="E139" s="51"/>
      <c r="F139" s="51"/>
      <c r="G139" s="52">
        <f t="shared" si="6"/>
        <v>0</v>
      </c>
      <c r="H139" s="52"/>
      <c r="I139" s="20"/>
      <c r="J139" s="20"/>
    </row>
    <row r="140" spans="2:10" hidden="1" outlineLevel="1" x14ac:dyDescent="0.2">
      <c r="B140" s="278" t="s">
        <v>498</v>
      </c>
      <c r="C140" s="279" t="s">
        <v>2226</v>
      </c>
      <c r="D140" s="49" t="s">
        <v>1767</v>
      </c>
      <c r="E140" s="51"/>
      <c r="F140" s="51"/>
      <c r="G140" s="52">
        <f t="shared" si="6"/>
        <v>0</v>
      </c>
      <c r="H140" s="52"/>
      <c r="I140" s="20"/>
      <c r="J140" s="20"/>
    </row>
    <row r="141" spans="2:10" hidden="1" outlineLevel="1" x14ac:dyDescent="0.2">
      <c r="B141" s="278" t="s">
        <v>499</v>
      </c>
      <c r="C141" s="279" t="s">
        <v>500</v>
      </c>
      <c r="D141" s="49" t="s">
        <v>3339</v>
      </c>
      <c r="E141" s="51"/>
      <c r="F141" s="51"/>
      <c r="G141" s="52">
        <f t="shared" ref="G141:G149" si="7">E141*F141</f>
        <v>0</v>
      </c>
      <c r="H141" s="52"/>
      <c r="I141" s="20"/>
      <c r="J141" s="20"/>
    </row>
    <row r="142" spans="2:10" hidden="1" outlineLevel="2" x14ac:dyDescent="0.2">
      <c r="B142" s="280" t="s">
        <v>1274</v>
      </c>
      <c r="C142" s="279" t="s">
        <v>496</v>
      </c>
      <c r="D142" s="49" t="s">
        <v>1767</v>
      </c>
      <c r="E142" s="51"/>
      <c r="F142" s="51"/>
      <c r="G142" s="52">
        <f t="shared" si="7"/>
        <v>0</v>
      </c>
      <c r="H142" s="52"/>
      <c r="I142" s="20"/>
      <c r="J142" s="20"/>
    </row>
    <row r="143" spans="2:10" hidden="1" outlineLevel="2" x14ac:dyDescent="0.2">
      <c r="B143" s="280" t="s">
        <v>1275</v>
      </c>
      <c r="C143" s="279" t="s">
        <v>2856</v>
      </c>
      <c r="D143" s="49" t="s">
        <v>3339</v>
      </c>
      <c r="E143" s="51"/>
      <c r="F143" s="51"/>
      <c r="G143" s="52">
        <f t="shared" si="7"/>
        <v>0</v>
      </c>
      <c r="H143" s="52"/>
      <c r="I143" s="20"/>
      <c r="J143" s="20"/>
    </row>
    <row r="144" spans="2:10" hidden="1" outlineLevel="2" x14ac:dyDescent="0.2">
      <c r="B144" s="280" t="s">
        <v>1276</v>
      </c>
      <c r="C144" s="279" t="s">
        <v>1285</v>
      </c>
      <c r="D144" s="49" t="s">
        <v>3339</v>
      </c>
      <c r="E144" s="51"/>
      <c r="F144" s="51"/>
      <c r="G144" s="52">
        <f>E144*F144</f>
        <v>0</v>
      </c>
      <c r="H144" s="52"/>
      <c r="I144" s="20"/>
      <c r="J144" s="20"/>
    </row>
    <row r="145" spans="2:10" hidden="1" outlineLevel="2" x14ac:dyDescent="0.2">
      <c r="B145" s="280" t="s">
        <v>2172</v>
      </c>
      <c r="C145" s="279" t="s">
        <v>3362</v>
      </c>
      <c r="D145" s="49" t="s">
        <v>3339</v>
      </c>
      <c r="E145" s="51"/>
      <c r="F145" s="51"/>
      <c r="G145" s="52">
        <f t="shared" si="7"/>
        <v>0</v>
      </c>
      <c r="H145" s="52"/>
      <c r="I145" s="20"/>
      <c r="J145" s="20"/>
    </row>
    <row r="146" spans="2:10" hidden="1" outlineLevel="1" x14ac:dyDescent="0.2">
      <c r="B146" s="278" t="s">
        <v>2173</v>
      </c>
      <c r="C146" s="279" t="s">
        <v>501</v>
      </c>
      <c r="D146" s="49" t="s">
        <v>3339</v>
      </c>
      <c r="E146" s="51"/>
      <c r="F146" s="51"/>
      <c r="G146" s="52">
        <f t="shared" si="7"/>
        <v>0</v>
      </c>
      <c r="H146" s="52"/>
      <c r="I146" s="20"/>
      <c r="J146" s="20"/>
    </row>
    <row r="147" spans="2:10" hidden="1" outlineLevel="1" x14ac:dyDescent="0.2">
      <c r="B147" s="278" t="s">
        <v>502</v>
      </c>
      <c r="C147" s="279" t="s">
        <v>3362</v>
      </c>
      <c r="D147" s="49" t="s">
        <v>3339</v>
      </c>
      <c r="E147" s="51"/>
      <c r="F147" s="51"/>
      <c r="G147" s="52">
        <f t="shared" si="7"/>
        <v>0</v>
      </c>
      <c r="H147" s="52"/>
      <c r="I147" s="20"/>
      <c r="J147" s="20"/>
    </row>
    <row r="148" spans="2:10" hidden="1" outlineLevel="2" x14ac:dyDescent="0.2">
      <c r="B148" s="280" t="s">
        <v>1272</v>
      </c>
      <c r="C148" s="279" t="s">
        <v>3362</v>
      </c>
      <c r="D148" s="49" t="s">
        <v>3339</v>
      </c>
      <c r="E148" s="51"/>
      <c r="F148" s="51"/>
      <c r="G148" s="52">
        <f t="shared" si="7"/>
        <v>0</v>
      </c>
      <c r="H148" s="52"/>
      <c r="I148" s="20"/>
      <c r="J148" s="20"/>
    </row>
    <row r="149" spans="2:10" hidden="1" outlineLevel="2" x14ac:dyDescent="0.2">
      <c r="B149" s="280" t="s">
        <v>1273</v>
      </c>
      <c r="C149" s="279" t="s">
        <v>3362</v>
      </c>
      <c r="D149" s="49" t="s">
        <v>3339</v>
      </c>
      <c r="E149" s="51"/>
      <c r="F149" s="51"/>
      <c r="G149" s="52">
        <f t="shared" si="7"/>
        <v>0</v>
      </c>
      <c r="H149" s="52"/>
      <c r="I149" s="20"/>
      <c r="J149" s="20"/>
    </row>
    <row r="150" spans="2:10" x14ac:dyDescent="0.2">
      <c r="B150" s="276"/>
      <c r="C150" s="277"/>
      <c r="D150" s="268"/>
      <c r="E150" s="146"/>
      <c r="F150" s="146"/>
      <c r="G150" s="103"/>
      <c r="H150" s="103"/>
      <c r="I150" s="46"/>
      <c r="J150" s="46"/>
    </row>
    <row r="151" spans="2:10" collapsed="1" x14ac:dyDescent="0.2">
      <c r="B151" s="284" t="s">
        <v>1252</v>
      </c>
      <c r="C151" s="285" t="s">
        <v>1253</v>
      </c>
      <c r="D151" s="49" t="s">
        <v>1767</v>
      </c>
      <c r="E151" s="51"/>
      <c r="F151" s="51"/>
      <c r="G151" s="52">
        <f t="shared" ref="G151:G158" si="8">E151*F151</f>
        <v>0</v>
      </c>
      <c r="H151" s="52">
        <f>SUM(G151:G191)</f>
        <v>0</v>
      </c>
      <c r="I151" s="171"/>
      <c r="J151" s="20"/>
    </row>
    <row r="152" spans="2:10" ht="27" hidden="1" outlineLevel="1" x14ac:dyDescent="0.2">
      <c r="B152" s="278" t="s">
        <v>4833</v>
      </c>
      <c r="C152" s="279" t="s">
        <v>4834</v>
      </c>
      <c r="D152" s="49" t="s">
        <v>1767</v>
      </c>
      <c r="E152" s="51"/>
      <c r="F152" s="51"/>
      <c r="G152" s="52">
        <f t="shared" si="8"/>
        <v>0</v>
      </c>
      <c r="H152" s="52"/>
      <c r="I152" s="171"/>
      <c r="J152" s="20"/>
    </row>
    <row r="153" spans="2:10" hidden="1" outlineLevel="2" x14ac:dyDescent="0.2">
      <c r="B153" s="280" t="s">
        <v>1906</v>
      </c>
      <c r="C153" s="279" t="s">
        <v>4836</v>
      </c>
      <c r="D153" s="49" t="s">
        <v>1767</v>
      </c>
      <c r="E153" s="51"/>
      <c r="F153" s="51"/>
      <c r="G153" s="52">
        <f t="shared" si="8"/>
        <v>0</v>
      </c>
      <c r="H153" s="52"/>
      <c r="I153" s="171"/>
      <c r="J153" s="20"/>
    </row>
    <row r="154" spans="2:10" hidden="1" outlineLevel="2" x14ac:dyDescent="0.2">
      <c r="B154" s="280" t="s">
        <v>4835</v>
      </c>
      <c r="C154" s="279" t="s">
        <v>1907</v>
      </c>
      <c r="D154" s="49" t="s">
        <v>1767</v>
      </c>
      <c r="E154" s="51"/>
      <c r="F154" s="51"/>
      <c r="G154" s="52">
        <f t="shared" si="8"/>
        <v>0</v>
      </c>
      <c r="H154" s="52"/>
      <c r="I154" s="171"/>
      <c r="J154" s="20"/>
    </row>
    <row r="155" spans="2:10" hidden="1" outlineLevel="1" x14ac:dyDescent="0.2">
      <c r="B155" s="278" t="s">
        <v>1908</v>
      </c>
      <c r="C155" s="279" t="s">
        <v>1909</v>
      </c>
      <c r="D155" s="49" t="s">
        <v>1767</v>
      </c>
      <c r="E155" s="51"/>
      <c r="F155" s="51"/>
      <c r="G155" s="52">
        <f t="shared" si="8"/>
        <v>0</v>
      </c>
      <c r="H155" s="52"/>
      <c r="I155" s="171"/>
      <c r="J155" s="20"/>
    </row>
    <row r="156" spans="2:10" ht="25.5" hidden="1" customHeight="1" outlineLevel="2" x14ac:dyDescent="0.2">
      <c r="B156" s="286" t="s">
        <v>1910</v>
      </c>
      <c r="C156" s="279" t="s">
        <v>1912</v>
      </c>
      <c r="D156" s="49" t="s">
        <v>1767</v>
      </c>
      <c r="E156" s="51"/>
      <c r="F156" s="51"/>
      <c r="G156" s="52">
        <f t="shared" si="8"/>
        <v>0</v>
      </c>
      <c r="H156" s="52"/>
      <c r="I156" s="171"/>
      <c r="J156" s="20"/>
    </row>
    <row r="157" spans="2:10" hidden="1" outlineLevel="2" x14ac:dyDescent="0.2">
      <c r="B157" s="280" t="s">
        <v>1911</v>
      </c>
      <c r="C157" s="279" t="s">
        <v>1913</v>
      </c>
      <c r="D157" s="49" t="s">
        <v>1767</v>
      </c>
      <c r="E157" s="51"/>
      <c r="F157" s="51"/>
      <c r="G157" s="52">
        <f t="shared" si="8"/>
        <v>0</v>
      </c>
      <c r="H157" s="52"/>
      <c r="I157" s="171"/>
      <c r="J157" s="20"/>
    </row>
    <row r="158" spans="2:10" ht="27" hidden="1" outlineLevel="1" x14ac:dyDescent="0.2">
      <c r="B158" s="278" t="s">
        <v>1917</v>
      </c>
      <c r="C158" s="521" t="s">
        <v>4837</v>
      </c>
      <c r="D158" s="49" t="s">
        <v>1767</v>
      </c>
      <c r="E158" s="51"/>
      <c r="F158" s="51"/>
      <c r="G158" s="52">
        <f t="shared" si="8"/>
        <v>0</v>
      </c>
      <c r="H158" s="52"/>
      <c r="I158" s="171"/>
      <c r="J158" s="20"/>
    </row>
    <row r="159" spans="2:10" ht="40.5" hidden="1" outlineLevel="2" x14ac:dyDescent="0.2">
      <c r="B159" s="286" t="s">
        <v>1914</v>
      </c>
      <c r="C159" s="521" t="s">
        <v>4838</v>
      </c>
      <c r="D159" s="49" t="s">
        <v>1767</v>
      </c>
      <c r="E159" s="51"/>
      <c r="F159" s="51"/>
      <c r="G159" s="52">
        <f>E159*F159</f>
        <v>0</v>
      </c>
      <c r="H159" s="52"/>
      <c r="I159" s="171"/>
      <c r="J159" s="20"/>
    </row>
    <row r="160" spans="2:10" ht="27" hidden="1" outlineLevel="2" x14ac:dyDescent="0.2">
      <c r="B160" s="286" t="s">
        <v>1915</v>
      </c>
      <c r="C160" s="521" t="s">
        <v>4839</v>
      </c>
      <c r="D160" s="49" t="s">
        <v>1767</v>
      </c>
      <c r="E160" s="51"/>
      <c r="F160" s="51"/>
      <c r="G160" s="52">
        <f>E160*F160</f>
        <v>0</v>
      </c>
      <c r="H160" s="52"/>
      <c r="I160" s="171"/>
      <c r="J160" s="20"/>
    </row>
    <row r="161" spans="2:10" hidden="1" outlineLevel="2" x14ac:dyDescent="0.2">
      <c r="B161" s="286" t="s">
        <v>1916</v>
      </c>
      <c r="C161" s="521" t="s">
        <v>4840</v>
      </c>
      <c r="D161" s="49" t="s">
        <v>1767</v>
      </c>
      <c r="E161" s="51"/>
      <c r="F161" s="51"/>
      <c r="G161" s="52">
        <f>E161*F161</f>
        <v>0</v>
      </c>
      <c r="H161" s="52"/>
      <c r="I161" s="171"/>
      <c r="J161" s="20"/>
    </row>
    <row r="162" spans="2:10" hidden="1" outlineLevel="1" x14ac:dyDescent="0.2">
      <c r="B162" s="278" t="s">
        <v>2061</v>
      </c>
      <c r="C162" s="279" t="s">
        <v>1363</v>
      </c>
      <c r="D162" s="49" t="s">
        <v>1767</v>
      </c>
      <c r="E162" s="51"/>
      <c r="F162" s="51"/>
      <c r="G162" s="52">
        <f t="shared" ref="G162:G178" si="9">E162*F162</f>
        <v>0</v>
      </c>
      <c r="H162" s="52"/>
      <c r="I162" s="171"/>
      <c r="J162" s="20"/>
    </row>
    <row r="163" spans="2:10" ht="27" hidden="1" outlineLevel="2" x14ac:dyDescent="0.2">
      <c r="B163" s="280" t="s">
        <v>2062</v>
      </c>
      <c r="C163" s="521" t="s">
        <v>4841</v>
      </c>
      <c r="D163" s="49" t="s">
        <v>1767</v>
      </c>
      <c r="E163" s="51"/>
      <c r="F163" s="51"/>
      <c r="G163" s="52">
        <f t="shared" si="9"/>
        <v>0</v>
      </c>
      <c r="H163" s="52"/>
      <c r="I163" s="171"/>
      <c r="J163" s="20"/>
    </row>
    <row r="164" spans="2:10" hidden="1" outlineLevel="2" x14ac:dyDescent="0.2">
      <c r="B164" s="280" t="s">
        <v>2063</v>
      </c>
      <c r="C164" s="521" t="s">
        <v>2174</v>
      </c>
      <c r="D164" s="49" t="s">
        <v>1767</v>
      </c>
      <c r="E164" s="51"/>
      <c r="F164" s="51"/>
      <c r="G164" s="52">
        <f t="shared" si="9"/>
        <v>0</v>
      </c>
      <c r="H164" s="52"/>
      <c r="I164" s="171"/>
      <c r="J164" s="20"/>
    </row>
    <row r="165" spans="2:10" hidden="1" outlineLevel="2" x14ac:dyDescent="0.2">
      <c r="B165" s="280" t="s">
        <v>1362</v>
      </c>
      <c r="C165" s="521" t="s">
        <v>4842</v>
      </c>
      <c r="D165" s="49" t="s">
        <v>1767</v>
      </c>
      <c r="E165" s="51"/>
      <c r="F165" s="51"/>
      <c r="G165" s="52">
        <f t="shared" si="9"/>
        <v>0</v>
      </c>
      <c r="H165" s="52"/>
      <c r="I165" s="171"/>
      <c r="J165" s="20"/>
    </row>
    <row r="166" spans="2:10" hidden="1" outlineLevel="3" x14ac:dyDescent="0.2">
      <c r="B166" s="281" t="s">
        <v>2179</v>
      </c>
      <c r="C166" s="282" t="s">
        <v>2174</v>
      </c>
      <c r="D166" s="49" t="s">
        <v>1767</v>
      </c>
      <c r="E166" s="51"/>
      <c r="F166" s="51"/>
      <c r="G166" s="52">
        <f t="shared" si="9"/>
        <v>0</v>
      </c>
      <c r="H166" s="52"/>
      <c r="I166" s="20"/>
      <c r="J166" s="20"/>
    </row>
    <row r="167" spans="2:10" hidden="1" outlineLevel="3" x14ac:dyDescent="0.2">
      <c r="B167" s="281" t="s">
        <v>2180</v>
      </c>
      <c r="C167" s="282" t="s">
        <v>2175</v>
      </c>
      <c r="D167" s="49" t="s">
        <v>1767</v>
      </c>
      <c r="E167" s="51"/>
      <c r="F167" s="51"/>
      <c r="G167" s="52">
        <f t="shared" si="9"/>
        <v>0</v>
      </c>
      <c r="H167" s="52"/>
      <c r="I167" s="20"/>
      <c r="J167" s="20"/>
    </row>
    <row r="168" spans="2:10" ht="27" hidden="1" outlineLevel="3" x14ac:dyDescent="0.2">
      <c r="B168" s="281" t="s">
        <v>2181</v>
      </c>
      <c r="C168" s="282" t="s">
        <v>2176</v>
      </c>
      <c r="D168" s="49" t="s">
        <v>1767</v>
      </c>
      <c r="E168" s="51"/>
      <c r="F168" s="51"/>
      <c r="G168" s="52">
        <f t="shared" si="9"/>
        <v>0</v>
      </c>
      <c r="H168" s="52"/>
      <c r="I168" s="20"/>
      <c r="J168" s="20"/>
    </row>
    <row r="169" spans="2:10" ht="27" hidden="1" outlineLevel="3" x14ac:dyDescent="0.2">
      <c r="B169" s="281" t="s">
        <v>2182</v>
      </c>
      <c r="C169" s="282" t="s">
        <v>2178</v>
      </c>
      <c r="D169" s="49" t="s">
        <v>1767</v>
      </c>
      <c r="E169" s="51"/>
      <c r="F169" s="51"/>
      <c r="G169" s="52">
        <f t="shared" si="9"/>
        <v>0</v>
      </c>
      <c r="H169" s="52"/>
      <c r="I169" s="20"/>
      <c r="J169" s="20"/>
    </row>
    <row r="170" spans="2:10" ht="27" hidden="1" outlineLevel="3" x14ac:dyDescent="0.2">
      <c r="B170" s="281" t="s">
        <v>2183</v>
      </c>
      <c r="C170" s="282" t="s">
        <v>2177</v>
      </c>
      <c r="D170" s="49" t="s">
        <v>1767</v>
      </c>
      <c r="E170" s="51"/>
      <c r="F170" s="51"/>
      <c r="G170" s="52">
        <f t="shared" si="9"/>
        <v>0</v>
      </c>
      <c r="H170" s="52"/>
      <c r="I170" s="20"/>
      <c r="J170" s="20"/>
    </row>
    <row r="171" spans="2:10" hidden="1" outlineLevel="2" x14ac:dyDescent="0.2">
      <c r="B171" s="286" t="s">
        <v>1364</v>
      </c>
      <c r="C171" s="521" t="s">
        <v>4843</v>
      </c>
      <c r="D171" s="49" t="s">
        <v>1767</v>
      </c>
      <c r="E171" s="51"/>
      <c r="F171" s="51"/>
      <c r="G171" s="52">
        <f t="shared" si="9"/>
        <v>0</v>
      </c>
      <c r="H171" s="52"/>
      <c r="I171" s="171"/>
      <c r="J171" s="20"/>
    </row>
    <row r="172" spans="2:10" hidden="1" outlineLevel="1" x14ac:dyDescent="0.2">
      <c r="B172" s="278" t="s">
        <v>1365</v>
      </c>
      <c r="C172" s="279" t="s">
        <v>1366</v>
      </c>
      <c r="D172" s="49" t="s">
        <v>1767</v>
      </c>
      <c r="E172" s="51"/>
      <c r="F172" s="51"/>
      <c r="G172" s="52">
        <f t="shared" si="9"/>
        <v>0</v>
      </c>
      <c r="H172" s="52"/>
      <c r="I172" s="171"/>
      <c r="J172" s="20"/>
    </row>
    <row r="173" spans="2:10" ht="12.75" hidden="1" customHeight="1" outlineLevel="2" x14ac:dyDescent="0.2">
      <c r="B173" s="286" t="s">
        <v>3312</v>
      </c>
      <c r="C173" s="279" t="s">
        <v>3324</v>
      </c>
      <c r="D173" s="49" t="s">
        <v>1767</v>
      </c>
      <c r="E173" s="51"/>
      <c r="F173" s="51"/>
      <c r="G173" s="52">
        <f t="shared" si="9"/>
        <v>0</v>
      </c>
      <c r="H173" s="52"/>
      <c r="I173" s="171"/>
      <c r="J173" s="20"/>
    </row>
    <row r="174" spans="2:10" ht="27" hidden="1" outlineLevel="3" x14ac:dyDescent="0.2">
      <c r="B174" s="283" t="s">
        <v>2184</v>
      </c>
      <c r="C174" s="282" t="s">
        <v>2186</v>
      </c>
      <c r="D174" s="49" t="s">
        <v>1767</v>
      </c>
      <c r="E174" s="51"/>
      <c r="F174" s="51"/>
      <c r="G174" s="52">
        <f t="shared" si="9"/>
        <v>0</v>
      </c>
      <c r="H174" s="52"/>
      <c r="I174" s="20"/>
      <c r="J174" s="20"/>
    </row>
    <row r="175" spans="2:10" ht="27" hidden="1" outlineLevel="3" x14ac:dyDescent="0.2">
      <c r="B175" s="283" t="s">
        <v>2185</v>
      </c>
      <c r="C175" s="282" t="s">
        <v>2187</v>
      </c>
      <c r="D175" s="49" t="s">
        <v>1767</v>
      </c>
      <c r="E175" s="51"/>
      <c r="F175" s="51"/>
      <c r="G175" s="52">
        <f t="shared" si="9"/>
        <v>0</v>
      </c>
      <c r="H175" s="52"/>
      <c r="I175" s="20"/>
      <c r="J175" s="20"/>
    </row>
    <row r="176" spans="2:10" hidden="1" outlineLevel="2" x14ac:dyDescent="0.2">
      <c r="B176" s="286" t="s">
        <v>3313</v>
      </c>
      <c r="C176" s="279" t="s">
        <v>3325</v>
      </c>
      <c r="D176" s="49" t="s">
        <v>1767</v>
      </c>
      <c r="E176" s="51"/>
      <c r="F176" s="51"/>
      <c r="G176" s="52">
        <f t="shared" si="9"/>
        <v>0</v>
      </c>
      <c r="H176" s="52"/>
      <c r="I176" s="171"/>
      <c r="J176" s="20"/>
    </row>
    <row r="177" spans="2:10" hidden="1" outlineLevel="2" x14ac:dyDescent="0.2">
      <c r="B177" s="286" t="s">
        <v>3314</v>
      </c>
      <c r="C177" s="279" t="s">
        <v>4844</v>
      </c>
      <c r="D177" s="49" t="s">
        <v>1767</v>
      </c>
      <c r="E177" s="51"/>
      <c r="F177" s="51"/>
      <c r="G177" s="52">
        <f t="shared" si="9"/>
        <v>0</v>
      </c>
      <c r="H177" s="52"/>
      <c r="I177" s="171"/>
      <c r="J177" s="20"/>
    </row>
    <row r="178" spans="2:10" hidden="1" outlineLevel="2" x14ac:dyDescent="0.2">
      <c r="B178" s="286" t="s">
        <v>3315</v>
      </c>
      <c r="C178" s="279" t="s">
        <v>3326</v>
      </c>
      <c r="D178" s="49" t="s">
        <v>1767</v>
      </c>
      <c r="E178" s="51"/>
      <c r="F178" s="51"/>
      <c r="G178" s="52">
        <f t="shared" si="9"/>
        <v>0</v>
      </c>
      <c r="H178" s="52"/>
      <c r="I178" s="171"/>
      <c r="J178" s="20"/>
    </row>
    <row r="179" spans="2:10" hidden="1" outlineLevel="1" x14ac:dyDescent="0.2">
      <c r="B179" s="278" t="s">
        <v>1367</v>
      </c>
      <c r="C179" s="279" t="s">
        <v>1368</v>
      </c>
      <c r="D179" s="49" t="s">
        <v>3339</v>
      </c>
      <c r="E179" s="51"/>
      <c r="F179" s="51"/>
      <c r="G179" s="52">
        <f t="shared" ref="G179:G187" si="10">E179*F179</f>
        <v>0</v>
      </c>
      <c r="H179" s="52"/>
      <c r="I179" s="171"/>
      <c r="J179" s="20"/>
    </row>
    <row r="180" spans="2:10" ht="12.75" hidden="1" customHeight="1" outlineLevel="2" x14ac:dyDescent="0.2">
      <c r="B180" s="286" t="s">
        <v>3316</v>
      </c>
      <c r="C180" s="279" t="s">
        <v>3327</v>
      </c>
      <c r="D180" s="49" t="s">
        <v>2872</v>
      </c>
      <c r="E180" s="51"/>
      <c r="F180" s="51"/>
      <c r="G180" s="52">
        <f t="shared" si="10"/>
        <v>0</v>
      </c>
      <c r="H180" s="52"/>
      <c r="I180" s="171"/>
      <c r="J180" s="20"/>
    </row>
    <row r="181" spans="2:10" ht="27" hidden="1" outlineLevel="2" x14ac:dyDescent="0.2">
      <c r="B181" s="286" t="s">
        <v>3317</v>
      </c>
      <c r="C181" s="279" t="s">
        <v>4845</v>
      </c>
      <c r="D181" s="49" t="s">
        <v>2872</v>
      </c>
      <c r="E181" s="51"/>
      <c r="F181" s="51"/>
      <c r="G181" s="52">
        <f t="shared" si="10"/>
        <v>0</v>
      </c>
      <c r="H181" s="52"/>
      <c r="I181" s="171"/>
      <c r="J181" s="20"/>
    </row>
    <row r="182" spans="2:10" hidden="1" outlineLevel="2" x14ac:dyDescent="0.2">
      <c r="B182" s="286" t="s">
        <v>3318</v>
      </c>
      <c r="C182" s="279" t="s">
        <v>3328</v>
      </c>
      <c r="D182" s="49" t="s">
        <v>2872</v>
      </c>
      <c r="E182" s="51"/>
      <c r="F182" s="51"/>
      <c r="G182" s="52">
        <f>E182*F182</f>
        <v>0</v>
      </c>
      <c r="H182" s="52"/>
      <c r="I182" s="171"/>
      <c r="J182" s="20"/>
    </row>
    <row r="183" spans="2:10" ht="27" hidden="1" outlineLevel="2" x14ac:dyDescent="0.2">
      <c r="B183" s="286" t="s">
        <v>3319</v>
      </c>
      <c r="C183" s="521" t="s">
        <v>4846</v>
      </c>
      <c r="D183" s="49" t="s">
        <v>2872</v>
      </c>
      <c r="E183" s="51"/>
      <c r="F183" s="51"/>
      <c r="G183" s="52">
        <f>E183*F183</f>
        <v>0</v>
      </c>
      <c r="H183" s="52"/>
      <c r="I183" s="171"/>
      <c r="J183" s="20"/>
    </row>
    <row r="184" spans="2:10" hidden="1" outlineLevel="2" x14ac:dyDescent="0.2">
      <c r="B184" s="286" t="s">
        <v>3320</v>
      </c>
      <c r="C184" s="521" t="s">
        <v>4847</v>
      </c>
      <c r="D184" s="49" t="s">
        <v>3339</v>
      </c>
      <c r="E184" s="51"/>
      <c r="F184" s="51"/>
      <c r="G184" s="52">
        <f>E184*F184</f>
        <v>0</v>
      </c>
      <c r="H184" s="52"/>
      <c r="I184" s="171"/>
      <c r="J184" s="20"/>
    </row>
    <row r="185" spans="2:10" hidden="1" outlineLevel="2" x14ac:dyDescent="0.2">
      <c r="B185" s="286" t="s">
        <v>3321</v>
      </c>
      <c r="C185" s="521" t="s">
        <v>3329</v>
      </c>
      <c r="D185" s="49" t="s">
        <v>2872</v>
      </c>
      <c r="E185" s="51"/>
      <c r="F185" s="51"/>
      <c r="G185" s="52">
        <f t="shared" si="10"/>
        <v>0</v>
      </c>
      <c r="H185" s="52"/>
      <c r="I185" s="171"/>
      <c r="J185" s="20"/>
    </row>
    <row r="186" spans="2:10" hidden="1" outlineLevel="2" x14ac:dyDescent="0.2">
      <c r="B186" s="286" t="s">
        <v>3322</v>
      </c>
      <c r="C186" s="521" t="s">
        <v>3330</v>
      </c>
      <c r="D186" s="49" t="s">
        <v>2872</v>
      </c>
      <c r="E186" s="51"/>
      <c r="F186" s="51"/>
      <c r="G186" s="52">
        <f t="shared" si="10"/>
        <v>0</v>
      </c>
      <c r="H186" s="52"/>
      <c r="I186" s="171"/>
      <c r="J186" s="20"/>
    </row>
    <row r="187" spans="2:10" hidden="1" outlineLevel="2" x14ac:dyDescent="0.2">
      <c r="B187" s="286" t="s">
        <v>3323</v>
      </c>
      <c r="C187" s="521" t="s">
        <v>4848</v>
      </c>
      <c r="D187" s="49" t="s">
        <v>1767</v>
      </c>
      <c r="E187" s="51"/>
      <c r="F187" s="51"/>
      <c r="G187" s="52">
        <f t="shared" si="10"/>
        <v>0</v>
      </c>
      <c r="H187" s="52"/>
      <c r="I187" s="171"/>
      <c r="J187" s="20"/>
    </row>
    <row r="188" spans="2:10" hidden="1" outlineLevel="1" x14ac:dyDescent="0.2">
      <c r="B188" s="287" t="s">
        <v>1369</v>
      </c>
      <c r="C188" s="279" t="s">
        <v>4849</v>
      </c>
      <c r="D188" s="49" t="s">
        <v>3339</v>
      </c>
      <c r="E188" s="51"/>
      <c r="F188" s="51"/>
      <c r="G188" s="52">
        <f>E188*F188</f>
        <v>0</v>
      </c>
      <c r="H188" s="52"/>
      <c r="I188" s="171"/>
      <c r="J188" s="20"/>
    </row>
    <row r="189" spans="2:10" ht="12.75" hidden="1" customHeight="1" outlineLevel="2" x14ac:dyDescent="0.2">
      <c r="B189" s="286" t="s">
        <v>2188</v>
      </c>
      <c r="C189" s="279" t="s">
        <v>3331</v>
      </c>
      <c r="D189" s="49" t="s">
        <v>3339</v>
      </c>
      <c r="E189" s="51"/>
      <c r="F189" s="51"/>
      <c r="G189" s="52">
        <f>E189*F189</f>
        <v>0</v>
      </c>
      <c r="H189" s="52"/>
      <c r="I189" s="171"/>
      <c r="J189" s="20"/>
    </row>
    <row r="190" spans="2:10" hidden="1" outlineLevel="2" x14ac:dyDescent="0.2">
      <c r="B190" s="286" t="s">
        <v>2189</v>
      </c>
      <c r="C190" s="521" t="s">
        <v>4850</v>
      </c>
      <c r="D190" s="49" t="s">
        <v>3339</v>
      </c>
      <c r="E190" s="51"/>
      <c r="F190" s="51"/>
      <c r="G190" s="52">
        <f>E190*F190</f>
        <v>0</v>
      </c>
      <c r="H190" s="52"/>
      <c r="I190" s="171"/>
      <c r="J190" s="20"/>
    </row>
    <row r="191" spans="2:10" hidden="1" outlineLevel="2" x14ac:dyDescent="0.2">
      <c r="B191" s="286" t="s">
        <v>2190</v>
      </c>
      <c r="C191" s="279" t="s">
        <v>3332</v>
      </c>
      <c r="D191" s="49" t="s">
        <v>3339</v>
      </c>
      <c r="E191" s="51"/>
      <c r="F191" s="51"/>
      <c r="G191" s="52">
        <f>E191*F191</f>
        <v>0</v>
      </c>
      <c r="H191" s="52"/>
      <c r="I191" s="171"/>
      <c r="J191" s="20"/>
    </row>
    <row r="192" spans="2:10" x14ac:dyDescent="0.2">
      <c r="B192" s="276"/>
      <c r="C192" s="277"/>
      <c r="D192" s="268"/>
      <c r="E192" s="146"/>
      <c r="F192" s="146"/>
      <c r="G192" s="103"/>
      <c r="H192" s="103"/>
      <c r="I192" s="46"/>
      <c r="J192" s="46"/>
    </row>
    <row r="193" spans="2:10" collapsed="1" x14ac:dyDescent="0.2">
      <c r="B193" s="284" t="s">
        <v>1254</v>
      </c>
      <c r="C193" s="285" t="s">
        <v>1255</v>
      </c>
      <c r="D193" s="49" t="s">
        <v>1682</v>
      </c>
      <c r="E193" s="51"/>
      <c r="F193" s="51"/>
      <c r="G193" s="52">
        <f t="shared" ref="G193:G240" si="11">E193*F193</f>
        <v>0</v>
      </c>
      <c r="H193" s="52">
        <f>SUM(G193:G240)</f>
        <v>0</v>
      </c>
      <c r="I193" s="171"/>
      <c r="J193" s="20"/>
    </row>
    <row r="194" spans="2:10" hidden="1" outlineLevel="1" x14ac:dyDescent="0.2">
      <c r="B194" s="278" t="s">
        <v>2098</v>
      </c>
      <c r="C194" s="279" t="s">
        <v>2114</v>
      </c>
      <c r="D194" s="49" t="s">
        <v>1682</v>
      </c>
      <c r="E194" s="51"/>
      <c r="F194" s="51"/>
      <c r="G194" s="52">
        <f t="shared" si="11"/>
        <v>0</v>
      </c>
      <c r="H194" s="52"/>
      <c r="I194" s="171"/>
      <c r="J194" s="20"/>
    </row>
    <row r="195" spans="2:10" hidden="1" outlineLevel="2" x14ac:dyDescent="0.2">
      <c r="B195" s="286" t="s">
        <v>2102</v>
      </c>
      <c r="C195" s="279" t="s">
        <v>2115</v>
      </c>
      <c r="D195" s="49" t="s">
        <v>1682</v>
      </c>
      <c r="E195" s="51"/>
      <c r="F195" s="51"/>
      <c r="G195" s="52">
        <f t="shared" si="11"/>
        <v>0</v>
      </c>
      <c r="H195" s="52"/>
      <c r="I195" s="171"/>
      <c r="J195" s="20"/>
    </row>
    <row r="196" spans="2:10" hidden="1" outlineLevel="3" x14ac:dyDescent="0.2">
      <c r="B196" s="283" t="s">
        <v>2191</v>
      </c>
      <c r="C196" s="282" t="s">
        <v>2193</v>
      </c>
      <c r="D196" s="49" t="s">
        <v>1682</v>
      </c>
      <c r="E196" s="51"/>
      <c r="F196" s="51"/>
      <c r="G196" s="52">
        <f>E196*F196</f>
        <v>0</v>
      </c>
      <c r="H196" s="52"/>
      <c r="I196" s="171"/>
      <c r="J196" s="20"/>
    </row>
    <row r="197" spans="2:10" hidden="1" outlineLevel="3" x14ac:dyDescent="0.2">
      <c r="B197" s="283" t="s">
        <v>2192</v>
      </c>
      <c r="C197" s="282" t="s">
        <v>2194</v>
      </c>
      <c r="D197" s="49" t="s">
        <v>1682</v>
      </c>
      <c r="E197" s="51"/>
      <c r="F197" s="51"/>
      <c r="G197" s="52">
        <f>E197*F197</f>
        <v>0</v>
      </c>
      <c r="H197" s="52"/>
      <c r="I197" s="171"/>
      <c r="J197" s="20"/>
    </row>
    <row r="198" spans="2:10" hidden="1" outlineLevel="2" x14ac:dyDescent="0.2">
      <c r="B198" s="286" t="s">
        <v>2103</v>
      </c>
      <c r="C198" s="279" t="s">
        <v>2116</v>
      </c>
      <c r="D198" s="49" t="s">
        <v>1682</v>
      </c>
      <c r="E198" s="51"/>
      <c r="F198" s="51"/>
      <c r="G198" s="52">
        <f>E198*F198</f>
        <v>0</v>
      </c>
      <c r="H198" s="52"/>
      <c r="I198" s="171"/>
      <c r="J198" s="20"/>
    </row>
    <row r="199" spans="2:10" hidden="1" outlineLevel="2" x14ac:dyDescent="0.2">
      <c r="B199" s="286" t="s">
        <v>4851</v>
      </c>
      <c r="C199" s="279" t="s">
        <v>4852</v>
      </c>
      <c r="D199" s="49" t="s">
        <v>1682</v>
      </c>
      <c r="E199" s="51"/>
      <c r="F199" s="51"/>
      <c r="G199" s="52">
        <f>E199*F199</f>
        <v>0</v>
      </c>
      <c r="H199" s="52"/>
      <c r="I199" s="171"/>
      <c r="J199" s="20"/>
    </row>
    <row r="200" spans="2:10" hidden="1" outlineLevel="1" x14ac:dyDescent="0.2">
      <c r="B200" s="278" t="s">
        <v>2099</v>
      </c>
      <c r="C200" s="279" t="s">
        <v>2117</v>
      </c>
      <c r="D200" s="49" t="s">
        <v>1682</v>
      </c>
      <c r="E200" s="51"/>
      <c r="F200" s="51"/>
      <c r="G200" s="52">
        <f t="shared" si="11"/>
        <v>0</v>
      </c>
      <c r="H200" s="52"/>
      <c r="I200" s="171"/>
      <c r="J200" s="20"/>
    </row>
    <row r="201" spans="2:10" ht="12.75" hidden="1" customHeight="1" outlineLevel="2" x14ac:dyDescent="0.2">
      <c r="B201" s="280" t="s">
        <v>2104</v>
      </c>
      <c r="C201" s="279" t="s">
        <v>2118</v>
      </c>
      <c r="D201" s="49" t="s">
        <v>1682</v>
      </c>
      <c r="E201" s="51"/>
      <c r="F201" s="51"/>
      <c r="G201" s="52">
        <f t="shared" si="11"/>
        <v>0</v>
      </c>
      <c r="H201" s="52"/>
      <c r="I201" s="171"/>
      <c r="J201" s="20"/>
    </row>
    <row r="202" spans="2:10" hidden="1" outlineLevel="2" x14ac:dyDescent="0.2">
      <c r="B202" s="280" t="s">
        <v>2105</v>
      </c>
      <c r="C202" s="279" t="s">
        <v>2119</v>
      </c>
      <c r="D202" s="49" t="s">
        <v>1682</v>
      </c>
      <c r="E202" s="51"/>
      <c r="F202" s="51"/>
      <c r="G202" s="52">
        <f t="shared" si="11"/>
        <v>0</v>
      </c>
      <c r="H202" s="52"/>
      <c r="I202" s="171"/>
      <c r="J202" s="20"/>
    </row>
    <row r="203" spans="2:10" hidden="1" outlineLevel="3" x14ac:dyDescent="0.2">
      <c r="B203" s="283" t="s">
        <v>2195</v>
      </c>
      <c r="C203" s="282" t="s">
        <v>2198</v>
      </c>
      <c r="D203" s="49" t="s">
        <v>1682</v>
      </c>
      <c r="E203" s="51"/>
      <c r="F203" s="51"/>
      <c r="G203" s="52">
        <f t="shared" si="11"/>
        <v>0</v>
      </c>
      <c r="H203" s="52"/>
      <c r="I203" s="171"/>
      <c r="J203" s="20"/>
    </row>
    <row r="204" spans="2:10" ht="27" hidden="1" outlineLevel="3" x14ac:dyDescent="0.2">
      <c r="B204" s="283" t="s">
        <v>2196</v>
      </c>
      <c r="C204" s="282" t="s">
        <v>2199</v>
      </c>
      <c r="D204" s="49" t="s">
        <v>1682</v>
      </c>
      <c r="E204" s="51"/>
      <c r="F204" s="51"/>
      <c r="G204" s="52">
        <f t="shared" si="11"/>
        <v>0</v>
      </c>
      <c r="H204" s="52"/>
      <c r="I204" s="171"/>
      <c r="J204" s="20"/>
    </row>
    <row r="205" spans="2:10" ht="27" hidden="1" outlineLevel="3" x14ac:dyDescent="0.2">
      <c r="B205" s="283" t="s">
        <v>2197</v>
      </c>
      <c r="C205" s="282" t="s">
        <v>2200</v>
      </c>
      <c r="D205" s="49" t="s">
        <v>1682</v>
      </c>
      <c r="E205" s="51"/>
      <c r="F205" s="51"/>
      <c r="G205" s="52">
        <f t="shared" si="11"/>
        <v>0</v>
      </c>
      <c r="H205" s="52"/>
      <c r="I205" s="171"/>
      <c r="J205" s="20"/>
    </row>
    <row r="206" spans="2:10" hidden="1" outlineLevel="2" x14ac:dyDescent="0.2">
      <c r="B206" s="280" t="s">
        <v>2106</v>
      </c>
      <c r="C206" s="279" t="s">
        <v>4853</v>
      </c>
      <c r="D206" s="49" t="s">
        <v>1682</v>
      </c>
      <c r="E206" s="51"/>
      <c r="F206" s="51"/>
      <c r="G206" s="52">
        <f>E206*F206</f>
        <v>0</v>
      </c>
      <c r="H206" s="52"/>
      <c r="I206" s="171"/>
      <c r="J206" s="20"/>
    </row>
    <row r="207" spans="2:10" hidden="1" outlineLevel="3" x14ac:dyDescent="0.2">
      <c r="B207" s="283" t="s">
        <v>2201</v>
      </c>
      <c r="C207" s="279" t="s">
        <v>4853</v>
      </c>
      <c r="D207" s="49" t="s">
        <v>1682</v>
      </c>
      <c r="E207" s="51"/>
      <c r="F207" s="51"/>
      <c r="G207" s="52">
        <f t="shared" ref="G207:G213" si="12">E207*F207</f>
        <v>0</v>
      </c>
      <c r="H207" s="52"/>
      <c r="I207" s="171"/>
      <c r="J207" s="20"/>
    </row>
    <row r="208" spans="2:10" hidden="1" outlineLevel="3" x14ac:dyDescent="0.2">
      <c r="B208" s="283" t="s">
        <v>2202</v>
      </c>
      <c r="C208" s="279" t="s">
        <v>4853</v>
      </c>
      <c r="D208" s="49" t="s">
        <v>1682</v>
      </c>
      <c r="E208" s="51"/>
      <c r="F208" s="51"/>
      <c r="G208" s="52">
        <f t="shared" si="12"/>
        <v>0</v>
      </c>
      <c r="H208" s="52"/>
      <c r="I208" s="171"/>
      <c r="J208" s="20"/>
    </row>
    <row r="209" spans="2:10" hidden="1" outlineLevel="3" x14ac:dyDescent="0.2">
      <c r="B209" s="283" t="s">
        <v>2203</v>
      </c>
      <c r="C209" s="279" t="s">
        <v>4853</v>
      </c>
      <c r="D209" s="49" t="s">
        <v>1682</v>
      </c>
      <c r="E209" s="51"/>
      <c r="F209" s="51"/>
      <c r="G209" s="52">
        <f t="shared" si="12"/>
        <v>0</v>
      </c>
      <c r="H209" s="52"/>
      <c r="I209" s="171"/>
      <c r="J209" s="20"/>
    </row>
    <row r="210" spans="2:10" hidden="1" outlineLevel="3" x14ac:dyDescent="0.2">
      <c r="B210" s="283" t="s">
        <v>2204</v>
      </c>
      <c r="C210" s="279" t="s">
        <v>4853</v>
      </c>
      <c r="D210" s="49" t="s">
        <v>1682</v>
      </c>
      <c r="E210" s="51"/>
      <c r="F210" s="51"/>
      <c r="G210" s="52">
        <f t="shared" si="12"/>
        <v>0</v>
      </c>
      <c r="H210" s="52"/>
      <c r="I210" s="171"/>
      <c r="J210" s="20"/>
    </row>
    <row r="211" spans="2:10" hidden="1" outlineLevel="3" x14ac:dyDescent="0.2">
      <c r="B211" s="283" t="s">
        <v>2205</v>
      </c>
      <c r="C211" s="279" t="s">
        <v>4853</v>
      </c>
      <c r="D211" s="49" t="s">
        <v>1682</v>
      </c>
      <c r="E211" s="51"/>
      <c r="F211" s="51"/>
      <c r="G211" s="52">
        <f>E211*F211</f>
        <v>0</v>
      </c>
      <c r="H211" s="52"/>
      <c r="I211" s="171"/>
      <c r="J211" s="20"/>
    </row>
    <row r="212" spans="2:10" hidden="1" outlineLevel="3" x14ac:dyDescent="0.2">
      <c r="B212" s="283" t="s">
        <v>2206</v>
      </c>
      <c r="C212" s="279" t="s">
        <v>4853</v>
      </c>
      <c r="D212" s="49" t="s">
        <v>1682</v>
      </c>
      <c r="E212" s="51"/>
      <c r="F212" s="51"/>
      <c r="G212" s="52">
        <f>E212*F212</f>
        <v>0</v>
      </c>
      <c r="H212" s="52"/>
      <c r="I212" s="171"/>
      <c r="J212" s="20"/>
    </row>
    <row r="213" spans="2:10" hidden="1" outlineLevel="3" x14ac:dyDescent="0.2">
      <c r="B213" s="283" t="s">
        <v>2207</v>
      </c>
      <c r="C213" s="279" t="s">
        <v>4853</v>
      </c>
      <c r="D213" s="49" t="s">
        <v>1682</v>
      </c>
      <c r="E213" s="51"/>
      <c r="F213" s="51"/>
      <c r="G213" s="52">
        <f t="shared" si="12"/>
        <v>0</v>
      </c>
      <c r="H213" s="52"/>
      <c r="I213" s="171"/>
      <c r="J213" s="20"/>
    </row>
    <row r="214" spans="2:10" hidden="1" outlineLevel="2" x14ac:dyDescent="0.2">
      <c r="B214" s="280" t="s">
        <v>2479</v>
      </c>
      <c r="C214" s="279" t="s">
        <v>4856</v>
      </c>
      <c r="D214" s="49" t="s">
        <v>1682</v>
      </c>
      <c r="E214" s="51"/>
      <c r="F214" s="51"/>
      <c r="G214" s="52">
        <f t="shared" si="11"/>
        <v>0</v>
      </c>
      <c r="H214" s="52"/>
      <c r="I214" s="171"/>
      <c r="J214" s="20"/>
    </row>
    <row r="215" spans="2:10" hidden="1" outlineLevel="2" x14ac:dyDescent="0.2">
      <c r="B215" s="280" t="s">
        <v>4854</v>
      </c>
      <c r="C215" s="279" t="s">
        <v>4855</v>
      </c>
      <c r="D215" s="49" t="s">
        <v>1682</v>
      </c>
      <c r="E215" s="51"/>
      <c r="F215" s="51"/>
      <c r="G215" s="52">
        <f t="shared" si="11"/>
        <v>0</v>
      </c>
      <c r="H215" s="52"/>
      <c r="I215" s="171"/>
      <c r="J215" s="20"/>
    </row>
    <row r="216" spans="2:10" hidden="1" outlineLevel="1" x14ac:dyDescent="0.2">
      <c r="B216" s="278" t="s">
        <v>2100</v>
      </c>
      <c r="C216" s="279" t="s">
        <v>1290</v>
      </c>
      <c r="D216" s="49" t="s">
        <v>1682</v>
      </c>
      <c r="E216" s="51"/>
      <c r="F216" s="51"/>
      <c r="G216" s="52">
        <f t="shared" si="11"/>
        <v>0</v>
      </c>
      <c r="H216" s="52"/>
      <c r="I216" s="171"/>
      <c r="J216" s="20"/>
    </row>
    <row r="217" spans="2:10" ht="12.75" hidden="1" customHeight="1" outlineLevel="2" x14ac:dyDescent="0.2">
      <c r="B217" s="280" t="s">
        <v>2107</v>
      </c>
      <c r="C217" s="279" t="s">
        <v>2120</v>
      </c>
      <c r="D217" s="49" t="s">
        <v>1682</v>
      </c>
      <c r="E217" s="51"/>
      <c r="F217" s="51"/>
      <c r="G217" s="52">
        <f t="shared" si="11"/>
        <v>0</v>
      </c>
      <c r="H217" s="52"/>
      <c r="I217" s="171"/>
      <c r="J217" s="20"/>
    </row>
    <row r="218" spans="2:10" ht="27" hidden="1" outlineLevel="2" x14ac:dyDescent="0.2">
      <c r="B218" s="280" t="s">
        <v>2108</v>
      </c>
      <c r="C218" s="279" t="s">
        <v>2121</v>
      </c>
      <c r="D218" s="49" t="s">
        <v>1682</v>
      </c>
      <c r="E218" s="51"/>
      <c r="F218" s="51"/>
      <c r="G218" s="52">
        <f t="shared" si="11"/>
        <v>0</v>
      </c>
      <c r="H218" s="52"/>
      <c r="I218" s="171"/>
      <c r="J218" s="20"/>
    </row>
    <row r="219" spans="2:10" ht="27" hidden="1" outlineLevel="2" x14ac:dyDescent="0.2">
      <c r="B219" s="280" t="s">
        <v>2109</v>
      </c>
      <c r="C219" s="279" t="s">
        <v>2122</v>
      </c>
      <c r="D219" s="49" t="s">
        <v>1682</v>
      </c>
      <c r="E219" s="51"/>
      <c r="F219" s="51"/>
      <c r="G219" s="52">
        <f t="shared" si="11"/>
        <v>0</v>
      </c>
      <c r="H219" s="52"/>
      <c r="I219" s="171"/>
      <c r="J219" s="20"/>
    </row>
    <row r="220" spans="2:10" hidden="1" outlineLevel="2" x14ac:dyDescent="0.2">
      <c r="B220" s="280" t="s">
        <v>2110</v>
      </c>
      <c r="C220" s="279" t="s">
        <v>2123</v>
      </c>
      <c r="D220" s="49" t="s">
        <v>1682</v>
      </c>
      <c r="E220" s="51"/>
      <c r="F220" s="51"/>
      <c r="G220" s="52">
        <f t="shared" si="11"/>
        <v>0</v>
      </c>
      <c r="H220" s="52"/>
      <c r="I220" s="171"/>
      <c r="J220" s="20"/>
    </row>
    <row r="221" spans="2:10" hidden="1" outlineLevel="2" x14ac:dyDescent="0.2">
      <c r="B221" s="280" t="s">
        <v>2111</v>
      </c>
      <c r="C221" s="279" t="s">
        <v>2124</v>
      </c>
      <c r="D221" s="49" t="s">
        <v>1767</v>
      </c>
      <c r="E221" s="51"/>
      <c r="F221" s="51"/>
      <c r="G221" s="52">
        <f t="shared" si="11"/>
        <v>0</v>
      </c>
      <c r="H221" s="52"/>
      <c r="I221" s="171"/>
      <c r="J221" s="20"/>
    </row>
    <row r="222" spans="2:10" hidden="1" outlineLevel="2" x14ac:dyDescent="0.2">
      <c r="B222" s="280" t="s">
        <v>2112</v>
      </c>
      <c r="C222" s="279" t="s">
        <v>2125</v>
      </c>
      <c r="D222" s="49" t="s">
        <v>2872</v>
      </c>
      <c r="E222" s="51"/>
      <c r="F222" s="51"/>
      <c r="G222" s="52">
        <f t="shared" si="11"/>
        <v>0</v>
      </c>
      <c r="H222" s="52"/>
      <c r="I222" s="171"/>
      <c r="J222" s="20"/>
    </row>
    <row r="223" spans="2:10" hidden="1" outlineLevel="1" x14ac:dyDescent="0.2">
      <c r="B223" s="278" t="s">
        <v>2101</v>
      </c>
      <c r="C223" s="279" t="s">
        <v>4857</v>
      </c>
      <c r="D223" s="49" t="s">
        <v>1682</v>
      </c>
      <c r="E223" s="51"/>
      <c r="F223" s="51"/>
      <c r="G223" s="52">
        <f t="shared" si="11"/>
        <v>0</v>
      </c>
      <c r="H223" s="52"/>
      <c r="I223" s="171"/>
      <c r="J223" s="20"/>
    </row>
    <row r="224" spans="2:10" hidden="1" outlineLevel="2" x14ac:dyDescent="0.2">
      <c r="B224" s="280" t="s">
        <v>2113</v>
      </c>
      <c r="C224" s="279" t="s">
        <v>2383</v>
      </c>
      <c r="D224" s="49" t="s">
        <v>2872</v>
      </c>
      <c r="E224" s="51"/>
      <c r="F224" s="51"/>
      <c r="G224" s="52">
        <f t="shared" si="11"/>
        <v>0</v>
      </c>
      <c r="H224" s="52"/>
      <c r="I224" s="171"/>
      <c r="J224" s="20"/>
    </row>
    <row r="225" spans="2:10" hidden="1" outlineLevel="2" x14ac:dyDescent="0.2">
      <c r="B225" s="280" t="s">
        <v>4858</v>
      </c>
      <c r="C225" s="279" t="s">
        <v>4864</v>
      </c>
      <c r="D225" s="49" t="s">
        <v>3339</v>
      </c>
      <c r="E225" s="51"/>
      <c r="F225" s="51"/>
      <c r="G225" s="52">
        <f t="shared" si="11"/>
        <v>0</v>
      </c>
      <c r="H225" s="52"/>
      <c r="I225" s="171"/>
      <c r="J225" s="20"/>
    </row>
    <row r="226" spans="2:10" hidden="1" outlineLevel="2" x14ac:dyDescent="0.2">
      <c r="B226" s="280" t="s">
        <v>4859</v>
      </c>
      <c r="C226" s="279" t="s">
        <v>4865</v>
      </c>
      <c r="D226" s="49" t="s">
        <v>2872</v>
      </c>
      <c r="E226" s="51"/>
      <c r="F226" s="51"/>
      <c r="G226" s="52">
        <f t="shared" si="11"/>
        <v>0</v>
      </c>
      <c r="H226" s="52"/>
      <c r="I226" s="171"/>
      <c r="J226" s="20"/>
    </row>
    <row r="227" spans="2:10" hidden="1" outlineLevel="2" x14ac:dyDescent="0.2">
      <c r="B227" s="280" t="s">
        <v>4860</v>
      </c>
      <c r="C227" s="279" t="s">
        <v>4866</v>
      </c>
      <c r="D227" s="49" t="s">
        <v>2872</v>
      </c>
      <c r="E227" s="51"/>
      <c r="F227" s="51"/>
      <c r="G227" s="52">
        <f t="shared" si="11"/>
        <v>0</v>
      </c>
      <c r="H227" s="52"/>
      <c r="I227" s="171"/>
      <c r="J227" s="20"/>
    </row>
    <row r="228" spans="2:10" hidden="1" outlineLevel="2" x14ac:dyDescent="0.2">
      <c r="B228" s="280" t="s">
        <v>4861</v>
      </c>
      <c r="C228" s="279" t="s">
        <v>4867</v>
      </c>
      <c r="D228" s="49" t="s">
        <v>1682</v>
      </c>
      <c r="E228" s="51"/>
      <c r="F228" s="51"/>
      <c r="G228" s="52">
        <f t="shared" si="11"/>
        <v>0</v>
      </c>
      <c r="H228" s="52"/>
      <c r="I228" s="171"/>
      <c r="J228" s="20"/>
    </row>
    <row r="229" spans="2:10" hidden="1" outlineLevel="2" x14ac:dyDescent="0.2">
      <c r="B229" s="280" t="s">
        <v>4862</v>
      </c>
      <c r="C229" s="279" t="s">
        <v>2124</v>
      </c>
      <c r="D229" s="49" t="s">
        <v>1682</v>
      </c>
      <c r="E229" s="51"/>
      <c r="F229" s="51"/>
      <c r="G229" s="52">
        <f t="shared" si="11"/>
        <v>0</v>
      </c>
      <c r="H229" s="52"/>
      <c r="I229" s="171"/>
      <c r="J229" s="20"/>
    </row>
    <row r="230" spans="2:10" hidden="1" outlineLevel="2" x14ac:dyDescent="0.2">
      <c r="B230" s="280" t="s">
        <v>4863</v>
      </c>
      <c r="C230" s="279" t="s">
        <v>4868</v>
      </c>
      <c r="D230" s="49" t="s">
        <v>2872</v>
      </c>
      <c r="E230" s="51"/>
      <c r="F230" s="51"/>
      <c r="G230" s="52">
        <f t="shared" si="11"/>
        <v>0</v>
      </c>
      <c r="H230" s="52"/>
      <c r="I230" s="171"/>
      <c r="J230" s="20"/>
    </row>
    <row r="231" spans="2:10" hidden="1" outlineLevel="1" x14ac:dyDescent="0.2">
      <c r="B231" s="278" t="s">
        <v>4869</v>
      </c>
      <c r="C231" s="279" t="s">
        <v>4870</v>
      </c>
      <c r="D231" s="49" t="s">
        <v>1682</v>
      </c>
      <c r="E231" s="51"/>
      <c r="F231" s="51"/>
      <c r="G231" s="52">
        <f t="shared" si="11"/>
        <v>0</v>
      </c>
      <c r="H231" s="52"/>
      <c r="I231" s="171"/>
      <c r="J231" s="20"/>
    </row>
    <row r="232" spans="2:10" hidden="1" outlineLevel="2" x14ac:dyDescent="0.2">
      <c r="B232" s="280" t="s">
        <v>4873</v>
      </c>
      <c r="C232" s="279" t="s">
        <v>4875</v>
      </c>
      <c r="D232" s="49" t="s">
        <v>1682</v>
      </c>
      <c r="E232" s="51"/>
      <c r="F232" s="51"/>
      <c r="G232" s="52">
        <f t="shared" si="11"/>
        <v>0</v>
      </c>
      <c r="H232" s="52"/>
      <c r="I232" s="171"/>
      <c r="J232" s="20"/>
    </row>
    <row r="233" spans="2:10" ht="27" hidden="1" outlineLevel="2" x14ac:dyDescent="0.2">
      <c r="B233" s="280" t="s">
        <v>4874</v>
      </c>
      <c r="C233" s="279" t="s">
        <v>4876</v>
      </c>
      <c r="D233" s="49" t="s">
        <v>1682</v>
      </c>
      <c r="E233" s="51"/>
      <c r="F233" s="51"/>
      <c r="G233" s="52">
        <f t="shared" si="11"/>
        <v>0</v>
      </c>
      <c r="H233" s="52"/>
      <c r="I233" s="171"/>
      <c r="J233" s="20"/>
    </row>
    <row r="234" spans="2:10" hidden="1" outlineLevel="1" x14ac:dyDescent="0.2">
      <c r="B234" s="278" t="s">
        <v>4871</v>
      </c>
      <c r="C234" s="279" t="s">
        <v>4880</v>
      </c>
      <c r="D234" s="49" t="s">
        <v>1682</v>
      </c>
      <c r="E234" s="51"/>
      <c r="F234" s="51"/>
      <c r="G234" s="52">
        <f t="shared" si="11"/>
        <v>0</v>
      </c>
      <c r="H234" s="52"/>
      <c r="I234" s="171"/>
      <c r="J234" s="20"/>
    </row>
    <row r="235" spans="2:10" hidden="1" outlineLevel="2" x14ac:dyDescent="0.2">
      <c r="B235" s="280" t="s">
        <v>4877</v>
      </c>
      <c r="C235" s="279" t="s">
        <v>4881</v>
      </c>
      <c r="D235" s="49" t="s">
        <v>1682</v>
      </c>
      <c r="E235" s="51"/>
      <c r="F235" s="51"/>
      <c r="G235" s="52">
        <f t="shared" si="11"/>
        <v>0</v>
      </c>
      <c r="H235" s="52"/>
      <c r="I235" s="171"/>
      <c r="J235" s="20"/>
    </row>
    <row r="236" spans="2:10" hidden="1" outlineLevel="2" x14ac:dyDescent="0.2">
      <c r="B236" s="280" t="s">
        <v>4878</v>
      </c>
      <c r="C236" s="279" t="s">
        <v>4882</v>
      </c>
      <c r="D236" s="49" t="s">
        <v>1682</v>
      </c>
      <c r="E236" s="51"/>
      <c r="F236" s="51"/>
      <c r="G236" s="52">
        <f t="shared" si="11"/>
        <v>0</v>
      </c>
      <c r="H236" s="52"/>
      <c r="I236" s="171"/>
      <c r="J236" s="20"/>
    </row>
    <row r="237" spans="2:10" hidden="1" outlineLevel="2" x14ac:dyDescent="0.2">
      <c r="B237" s="280" t="s">
        <v>4879</v>
      </c>
      <c r="C237" s="279" t="s">
        <v>4883</v>
      </c>
      <c r="D237" s="49" t="s">
        <v>1682</v>
      </c>
      <c r="E237" s="51"/>
      <c r="F237" s="51"/>
      <c r="G237" s="52">
        <f t="shared" si="11"/>
        <v>0</v>
      </c>
      <c r="H237" s="52"/>
      <c r="I237" s="171"/>
      <c r="J237" s="20"/>
    </row>
    <row r="238" spans="2:10" hidden="1" outlineLevel="1" x14ac:dyDescent="0.2">
      <c r="B238" s="278" t="s">
        <v>4872</v>
      </c>
      <c r="C238" s="279" t="s">
        <v>4886</v>
      </c>
      <c r="D238" s="49" t="s">
        <v>1682</v>
      </c>
      <c r="E238" s="51"/>
      <c r="F238" s="51"/>
      <c r="G238" s="52">
        <f t="shared" si="11"/>
        <v>0</v>
      </c>
      <c r="H238" s="52"/>
      <c r="I238" s="171"/>
      <c r="J238" s="20"/>
    </row>
    <row r="239" spans="2:10" hidden="1" outlineLevel="1" x14ac:dyDescent="0.2">
      <c r="B239" s="280" t="s">
        <v>4884</v>
      </c>
      <c r="C239" s="279" t="s">
        <v>4887</v>
      </c>
      <c r="D239" s="49" t="s">
        <v>1682</v>
      </c>
      <c r="E239" s="51"/>
      <c r="F239" s="51"/>
      <c r="G239" s="52">
        <f t="shared" si="11"/>
        <v>0</v>
      </c>
      <c r="H239" s="52"/>
      <c r="I239" s="171"/>
      <c r="J239" s="20"/>
    </row>
    <row r="240" spans="2:10" hidden="1" outlineLevel="1" x14ac:dyDescent="0.2">
      <c r="B240" s="280" t="s">
        <v>4885</v>
      </c>
      <c r="C240" s="279" t="s">
        <v>4888</v>
      </c>
      <c r="D240" s="49" t="s">
        <v>1682</v>
      </c>
      <c r="E240" s="51"/>
      <c r="F240" s="51"/>
      <c r="G240" s="52">
        <f t="shared" si="11"/>
        <v>0</v>
      </c>
      <c r="H240" s="52"/>
      <c r="I240" s="171"/>
      <c r="J240" s="20"/>
    </row>
    <row r="241" spans="2:10" x14ac:dyDescent="0.2">
      <c r="B241" s="276"/>
      <c r="C241" s="277"/>
      <c r="D241" s="268"/>
      <c r="E241" s="146"/>
      <c r="F241" s="146"/>
      <c r="G241" s="103"/>
      <c r="H241" s="103"/>
      <c r="I241" s="46"/>
      <c r="J241" s="46"/>
    </row>
    <row r="242" spans="2:10" collapsed="1" x14ac:dyDescent="0.2">
      <c r="B242" s="284" t="s">
        <v>1256</v>
      </c>
      <c r="C242" s="285" t="s">
        <v>2126</v>
      </c>
      <c r="D242" s="49" t="s">
        <v>3339</v>
      </c>
      <c r="E242" s="51"/>
      <c r="F242" s="51"/>
      <c r="G242" s="52">
        <f t="shared" ref="G242:G257" si="13">E242*F242</f>
        <v>0</v>
      </c>
      <c r="H242" s="52">
        <f>SUM(G242:G257)</f>
        <v>0</v>
      </c>
      <c r="I242" s="171"/>
      <c r="J242" s="20"/>
    </row>
    <row r="243" spans="2:10" hidden="1" outlineLevel="1" x14ac:dyDescent="0.2">
      <c r="B243" s="278" t="s">
        <v>2127</v>
      </c>
      <c r="C243" s="279" t="s">
        <v>2135</v>
      </c>
      <c r="D243" s="49" t="s">
        <v>3339</v>
      </c>
      <c r="E243" s="51"/>
      <c r="F243" s="51"/>
      <c r="G243" s="52">
        <f t="shared" si="13"/>
        <v>0</v>
      </c>
      <c r="H243" s="52"/>
      <c r="I243" s="171"/>
      <c r="J243" s="20"/>
    </row>
    <row r="244" spans="2:10" ht="27" hidden="1" outlineLevel="1" x14ac:dyDescent="0.2">
      <c r="B244" s="278" t="s">
        <v>2128</v>
      </c>
      <c r="C244" s="279" t="s">
        <v>3880</v>
      </c>
      <c r="D244" s="49" t="s">
        <v>3339</v>
      </c>
      <c r="E244" s="51"/>
      <c r="F244" s="51"/>
      <c r="G244" s="52">
        <f t="shared" si="13"/>
        <v>0</v>
      </c>
      <c r="H244" s="52"/>
      <c r="I244" s="171"/>
      <c r="J244" s="20"/>
    </row>
    <row r="245" spans="2:10" hidden="1" outlineLevel="1" x14ac:dyDescent="0.2">
      <c r="B245" s="278" t="s">
        <v>2129</v>
      </c>
      <c r="C245" s="279" t="s">
        <v>3881</v>
      </c>
      <c r="D245" s="49" t="s">
        <v>3339</v>
      </c>
      <c r="E245" s="51"/>
      <c r="F245" s="51"/>
      <c r="G245" s="52">
        <f t="shared" si="13"/>
        <v>0</v>
      </c>
      <c r="H245" s="52"/>
      <c r="I245" s="171"/>
      <c r="J245" s="20"/>
    </row>
    <row r="246" spans="2:10" hidden="1" outlineLevel="2" x14ac:dyDescent="0.2">
      <c r="B246" s="280" t="s">
        <v>2130</v>
      </c>
      <c r="C246" s="279" t="s">
        <v>3883</v>
      </c>
      <c r="D246" s="49" t="s">
        <v>2872</v>
      </c>
      <c r="E246" s="51"/>
      <c r="F246" s="51"/>
      <c r="G246" s="52">
        <f t="shared" si="13"/>
        <v>0</v>
      </c>
      <c r="H246" s="52"/>
      <c r="I246" s="171"/>
      <c r="J246" s="20"/>
    </row>
    <row r="247" spans="2:10" hidden="1" outlineLevel="3" x14ac:dyDescent="0.2">
      <c r="B247" s="281" t="s">
        <v>2529</v>
      </c>
      <c r="C247" s="282" t="s">
        <v>2531</v>
      </c>
      <c r="D247" s="49" t="s">
        <v>2872</v>
      </c>
      <c r="E247" s="51"/>
      <c r="F247" s="51"/>
      <c r="G247" s="52">
        <f>E247*F247</f>
        <v>0</v>
      </c>
      <c r="H247" s="52"/>
      <c r="I247" s="171"/>
      <c r="J247" s="20"/>
    </row>
    <row r="248" spans="2:10" hidden="1" outlineLevel="3" x14ac:dyDescent="0.2">
      <c r="B248" s="281" t="s">
        <v>2530</v>
      </c>
      <c r="C248" s="282" t="s">
        <v>2532</v>
      </c>
      <c r="D248" s="49" t="s">
        <v>2872</v>
      </c>
      <c r="E248" s="51"/>
      <c r="F248" s="51"/>
      <c r="G248" s="52">
        <f>E248*F248</f>
        <v>0</v>
      </c>
      <c r="H248" s="52"/>
      <c r="I248" s="171"/>
      <c r="J248" s="20"/>
    </row>
    <row r="249" spans="2:10" ht="27" hidden="1" outlineLevel="2" x14ac:dyDescent="0.2">
      <c r="B249" s="286" t="s">
        <v>2131</v>
      </c>
      <c r="C249" s="279" t="s">
        <v>3884</v>
      </c>
      <c r="D249" s="49" t="s">
        <v>2872</v>
      </c>
      <c r="E249" s="51"/>
      <c r="F249" s="51"/>
      <c r="G249" s="52">
        <f t="shared" si="13"/>
        <v>0</v>
      </c>
      <c r="H249" s="52"/>
      <c r="I249" s="171"/>
      <c r="J249" s="20"/>
    </row>
    <row r="250" spans="2:10" hidden="1" outlineLevel="3" x14ac:dyDescent="0.2">
      <c r="B250" s="281" t="s">
        <v>2533</v>
      </c>
      <c r="C250" s="282" t="s">
        <v>2538</v>
      </c>
      <c r="D250" s="49" t="s">
        <v>2872</v>
      </c>
      <c r="E250" s="51"/>
      <c r="F250" s="51"/>
      <c r="G250" s="52">
        <f>E250*F250</f>
        <v>0</v>
      </c>
      <c r="H250" s="52"/>
      <c r="I250" s="171"/>
      <c r="J250" s="20"/>
    </row>
    <row r="251" spans="2:10" hidden="1" outlineLevel="3" x14ac:dyDescent="0.2">
      <c r="B251" s="281" t="s">
        <v>2534</v>
      </c>
      <c r="C251" s="282" t="s">
        <v>2539</v>
      </c>
      <c r="D251" s="49" t="s">
        <v>2872</v>
      </c>
      <c r="E251" s="51"/>
      <c r="F251" s="51"/>
      <c r="G251" s="52">
        <f>E251*F251</f>
        <v>0</v>
      </c>
      <c r="H251" s="52"/>
      <c r="I251" s="171"/>
      <c r="J251" s="20"/>
    </row>
    <row r="252" spans="2:10" hidden="1" outlineLevel="3" x14ac:dyDescent="0.2">
      <c r="B252" s="281" t="s">
        <v>2535</v>
      </c>
      <c r="C252" s="282" t="s">
        <v>2540</v>
      </c>
      <c r="D252" s="49" t="s">
        <v>2872</v>
      </c>
      <c r="E252" s="51"/>
      <c r="F252" s="51"/>
      <c r="G252" s="52">
        <f>E252*F252</f>
        <v>0</v>
      </c>
      <c r="H252" s="52"/>
      <c r="I252" s="171"/>
      <c r="J252" s="20"/>
    </row>
    <row r="253" spans="2:10" hidden="1" outlineLevel="3" x14ac:dyDescent="0.2">
      <c r="B253" s="281" t="s">
        <v>2536</v>
      </c>
      <c r="C253" s="282" t="s">
        <v>2541</v>
      </c>
      <c r="D253" s="49" t="s">
        <v>2872</v>
      </c>
      <c r="E253" s="51"/>
      <c r="F253" s="51"/>
      <c r="G253" s="52">
        <f t="shared" si="13"/>
        <v>0</v>
      </c>
      <c r="H253" s="52"/>
      <c r="I253" s="171"/>
      <c r="J253" s="20"/>
    </row>
    <row r="254" spans="2:10" hidden="1" outlineLevel="3" x14ac:dyDescent="0.2">
      <c r="B254" s="281" t="s">
        <v>2537</v>
      </c>
      <c r="C254" s="282" t="s">
        <v>2542</v>
      </c>
      <c r="D254" s="49" t="s">
        <v>2872</v>
      </c>
      <c r="E254" s="51"/>
      <c r="F254" s="51"/>
      <c r="G254" s="52">
        <f t="shared" si="13"/>
        <v>0</v>
      </c>
      <c r="H254" s="52"/>
      <c r="I254" s="171"/>
      <c r="J254" s="20"/>
    </row>
    <row r="255" spans="2:10" hidden="1" outlineLevel="2" x14ac:dyDescent="0.2">
      <c r="B255" s="280" t="s">
        <v>2132</v>
      </c>
      <c r="C255" s="279" t="s">
        <v>3885</v>
      </c>
      <c r="D255" s="49" t="s">
        <v>2872</v>
      </c>
      <c r="E255" s="51"/>
      <c r="F255" s="51"/>
      <c r="G255" s="52">
        <f t="shared" si="13"/>
        <v>0</v>
      </c>
      <c r="H255" s="52"/>
      <c r="I255" s="171"/>
      <c r="J255" s="20"/>
    </row>
    <row r="256" spans="2:10" hidden="1" outlineLevel="2" x14ac:dyDescent="0.2">
      <c r="B256" s="280" t="s">
        <v>2133</v>
      </c>
      <c r="C256" s="279" t="s">
        <v>3362</v>
      </c>
      <c r="D256" s="49" t="s">
        <v>3339</v>
      </c>
      <c r="E256" s="51"/>
      <c r="F256" s="51"/>
      <c r="G256" s="52">
        <f t="shared" si="13"/>
        <v>0</v>
      </c>
      <c r="H256" s="52"/>
      <c r="I256" s="171"/>
      <c r="J256" s="20"/>
    </row>
    <row r="257" spans="2:10" hidden="1" outlineLevel="2" x14ac:dyDescent="0.2">
      <c r="B257" s="280" t="s">
        <v>2134</v>
      </c>
      <c r="C257" s="279" t="s">
        <v>3362</v>
      </c>
      <c r="D257" s="49" t="s">
        <v>3339</v>
      </c>
      <c r="E257" s="51"/>
      <c r="F257" s="51"/>
      <c r="G257" s="52">
        <f t="shared" si="13"/>
        <v>0</v>
      </c>
      <c r="H257" s="52"/>
      <c r="I257" s="171"/>
      <c r="J257" s="20"/>
    </row>
    <row r="258" spans="2:10" x14ac:dyDescent="0.2">
      <c r="B258" s="276"/>
      <c r="C258" s="277"/>
      <c r="D258" s="268"/>
      <c r="E258" s="146"/>
      <c r="F258" s="146"/>
      <c r="G258" s="103"/>
      <c r="H258" s="103"/>
      <c r="I258" s="46"/>
      <c r="J258" s="46"/>
    </row>
    <row r="259" spans="2:10" ht="27" collapsed="1" x14ac:dyDescent="0.2">
      <c r="B259" s="284" t="s">
        <v>1257</v>
      </c>
      <c r="C259" s="285" t="s">
        <v>4889</v>
      </c>
      <c r="D259" s="49" t="s">
        <v>3339</v>
      </c>
      <c r="E259" s="51"/>
      <c r="F259" s="51"/>
      <c r="G259" s="52">
        <f t="shared" ref="G259:G280" si="14">E259*F259</f>
        <v>0</v>
      </c>
      <c r="H259" s="52">
        <f>SUM(G259:G280)</f>
        <v>0</v>
      </c>
      <c r="I259" s="171"/>
      <c r="J259" s="20"/>
    </row>
    <row r="260" spans="2:10" hidden="1" outlineLevel="1" x14ac:dyDescent="0.2">
      <c r="B260" s="278" t="s">
        <v>3886</v>
      </c>
      <c r="C260" s="279" t="s">
        <v>4890</v>
      </c>
      <c r="D260" s="49" t="s">
        <v>3339</v>
      </c>
      <c r="E260" s="51"/>
      <c r="F260" s="51"/>
      <c r="G260" s="52">
        <f t="shared" si="14"/>
        <v>0</v>
      </c>
      <c r="H260" s="52"/>
      <c r="I260" s="171"/>
      <c r="J260" s="20"/>
    </row>
    <row r="261" spans="2:10" hidden="1" outlineLevel="2" x14ac:dyDescent="0.2">
      <c r="B261" s="280" t="s">
        <v>3891</v>
      </c>
      <c r="C261" s="279" t="s">
        <v>4891</v>
      </c>
      <c r="D261" s="49" t="s">
        <v>3339</v>
      </c>
      <c r="E261" s="51"/>
      <c r="F261" s="51"/>
      <c r="G261" s="52">
        <f t="shared" si="14"/>
        <v>0</v>
      </c>
      <c r="H261" s="52"/>
      <c r="I261" s="171"/>
      <c r="J261" s="20"/>
    </row>
    <row r="262" spans="2:10" hidden="1" outlineLevel="2" x14ac:dyDescent="0.2">
      <c r="B262" s="280" t="s">
        <v>4892</v>
      </c>
      <c r="C262" s="279" t="s">
        <v>2383</v>
      </c>
      <c r="D262" s="49" t="s">
        <v>3339</v>
      </c>
      <c r="E262" s="51"/>
      <c r="F262" s="51"/>
      <c r="G262" s="52">
        <f t="shared" si="14"/>
        <v>0</v>
      </c>
      <c r="H262" s="52"/>
      <c r="I262" s="171"/>
      <c r="J262" s="20"/>
    </row>
    <row r="263" spans="2:10" hidden="1" outlineLevel="2" x14ac:dyDescent="0.2">
      <c r="B263" s="280" t="s">
        <v>4893</v>
      </c>
      <c r="C263" s="279" t="s">
        <v>2384</v>
      </c>
      <c r="D263" s="49" t="s">
        <v>3339</v>
      </c>
      <c r="E263" s="51"/>
      <c r="F263" s="51"/>
      <c r="G263" s="52">
        <f t="shared" si="14"/>
        <v>0</v>
      </c>
      <c r="H263" s="52"/>
      <c r="I263" s="171"/>
      <c r="J263" s="20"/>
    </row>
    <row r="264" spans="2:10" hidden="1" outlineLevel="2" x14ac:dyDescent="0.2">
      <c r="B264" s="280" t="s">
        <v>4894</v>
      </c>
      <c r="C264" s="279" t="s">
        <v>2385</v>
      </c>
      <c r="D264" s="49" t="s">
        <v>3339</v>
      </c>
      <c r="E264" s="51"/>
      <c r="F264" s="51"/>
      <c r="G264" s="52">
        <f t="shared" si="14"/>
        <v>0</v>
      </c>
      <c r="H264" s="52"/>
      <c r="I264" s="171"/>
      <c r="J264" s="20"/>
    </row>
    <row r="265" spans="2:10" hidden="1" outlineLevel="2" x14ac:dyDescent="0.2">
      <c r="B265" s="280" t="s">
        <v>4895</v>
      </c>
      <c r="C265" s="279" t="s">
        <v>2386</v>
      </c>
      <c r="D265" s="49" t="s">
        <v>3339</v>
      </c>
      <c r="E265" s="51"/>
      <c r="F265" s="51"/>
      <c r="G265" s="52">
        <f t="shared" si="14"/>
        <v>0</v>
      </c>
      <c r="H265" s="52"/>
      <c r="I265" s="171"/>
      <c r="J265" s="20"/>
    </row>
    <row r="266" spans="2:10" hidden="1" outlineLevel="2" x14ac:dyDescent="0.2">
      <c r="B266" s="280" t="s">
        <v>4896</v>
      </c>
      <c r="C266" s="279" t="s">
        <v>2387</v>
      </c>
      <c r="D266" s="49" t="s">
        <v>3339</v>
      </c>
      <c r="E266" s="51"/>
      <c r="F266" s="51"/>
      <c r="G266" s="52">
        <f t="shared" si="14"/>
        <v>0</v>
      </c>
      <c r="H266" s="52"/>
      <c r="I266" s="171"/>
      <c r="J266" s="20"/>
    </row>
    <row r="267" spans="2:10" hidden="1" outlineLevel="2" x14ac:dyDescent="0.2">
      <c r="B267" s="280" t="s">
        <v>4897</v>
      </c>
      <c r="C267" s="279" t="s">
        <v>4899</v>
      </c>
      <c r="D267" s="49" t="s">
        <v>3339</v>
      </c>
      <c r="E267" s="51"/>
      <c r="F267" s="51"/>
      <c r="G267" s="52">
        <f t="shared" si="14"/>
        <v>0</v>
      </c>
      <c r="H267" s="52"/>
      <c r="I267" s="171"/>
      <c r="J267" s="20"/>
    </row>
    <row r="268" spans="2:10" hidden="1" outlineLevel="2" x14ac:dyDescent="0.2">
      <c r="B268" s="280" t="s">
        <v>4898</v>
      </c>
      <c r="C268" s="279" t="s">
        <v>4900</v>
      </c>
      <c r="D268" s="49" t="s">
        <v>3339</v>
      </c>
      <c r="E268" s="51"/>
      <c r="F268" s="51"/>
      <c r="G268" s="52">
        <f t="shared" si="14"/>
        <v>0</v>
      </c>
      <c r="H268" s="52"/>
      <c r="I268" s="171"/>
      <c r="J268" s="20"/>
    </row>
    <row r="269" spans="2:10" hidden="1" outlineLevel="1" x14ac:dyDescent="0.2">
      <c r="B269" s="278" t="s">
        <v>3887</v>
      </c>
      <c r="C269" s="279" t="s">
        <v>3900</v>
      </c>
      <c r="D269" s="49" t="s">
        <v>3339</v>
      </c>
      <c r="E269" s="51"/>
      <c r="F269" s="51"/>
      <c r="G269" s="52">
        <f t="shared" si="14"/>
        <v>0</v>
      </c>
      <c r="H269" s="52"/>
      <c r="I269" s="171"/>
      <c r="J269" s="20"/>
    </row>
    <row r="270" spans="2:10" ht="12.75" hidden="1" customHeight="1" outlineLevel="2" x14ac:dyDescent="0.2">
      <c r="B270" s="280" t="s">
        <v>3892</v>
      </c>
      <c r="C270" s="279" t="s">
        <v>3901</v>
      </c>
      <c r="D270" s="49" t="s">
        <v>2066</v>
      </c>
      <c r="E270" s="51"/>
      <c r="F270" s="51"/>
      <c r="G270" s="52">
        <f t="shared" si="14"/>
        <v>0</v>
      </c>
      <c r="H270" s="52"/>
      <c r="I270" s="171"/>
      <c r="J270" s="20"/>
    </row>
    <row r="271" spans="2:10" hidden="1" outlineLevel="2" x14ac:dyDescent="0.2">
      <c r="B271" s="280" t="s">
        <v>3893</v>
      </c>
      <c r="C271" s="279" t="s">
        <v>3902</v>
      </c>
      <c r="D271" s="49" t="s">
        <v>814</v>
      </c>
      <c r="E271" s="51"/>
      <c r="F271" s="51"/>
      <c r="G271" s="52">
        <f t="shared" si="14"/>
        <v>0</v>
      </c>
      <c r="H271" s="52"/>
      <c r="I271" s="171"/>
      <c r="J271" s="20"/>
    </row>
    <row r="272" spans="2:10" hidden="1" outlineLevel="2" x14ac:dyDescent="0.2">
      <c r="B272" s="280" t="s">
        <v>3894</v>
      </c>
      <c r="C272" s="279" t="s">
        <v>3362</v>
      </c>
      <c r="D272" s="49" t="s">
        <v>3339</v>
      </c>
      <c r="E272" s="51"/>
      <c r="F272" s="51"/>
      <c r="G272" s="52">
        <f t="shared" si="14"/>
        <v>0</v>
      </c>
      <c r="H272" s="52"/>
      <c r="I272" s="171"/>
      <c r="J272" s="20"/>
    </row>
    <row r="273" spans="2:10" hidden="1" outlineLevel="1" x14ac:dyDescent="0.2">
      <c r="B273" s="278" t="s">
        <v>3888</v>
      </c>
      <c r="C273" s="279" t="s">
        <v>3903</v>
      </c>
      <c r="D273" s="49" t="s">
        <v>3339</v>
      </c>
      <c r="E273" s="51"/>
      <c r="F273" s="51"/>
      <c r="G273" s="52">
        <f t="shared" si="14"/>
        <v>0</v>
      </c>
      <c r="H273" s="52"/>
      <c r="I273" s="171"/>
      <c r="J273" s="20"/>
    </row>
    <row r="274" spans="2:10" hidden="1" outlineLevel="2" x14ac:dyDescent="0.2">
      <c r="B274" s="280" t="s">
        <v>3895</v>
      </c>
      <c r="C274" s="279" t="s">
        <v>3901</v>
      </c>
      <c r="D274" s="49" t="s">
        <v>2066</v>
      </c>
      <c r="E274" s="51"/>
      <c r="F274" s="51"/>
      <c r="G274" s="52">
        <f t="shared" si="14"/>
        <v>0</v>
      </c>
      <c r="H274" s="52"/>
      <c r="I274" s="171"/>
      <c r="J274" s="20"/>
    </row>
    <row r="275" spans="2:10" hidden="1" outlineLevel="2" x14ac:dyDescent="0.2">
      <c r="B275" s="280" t="s">
        <v>3896</v>
      </c>
      <c r="C275" s="279" t="s">
        <v>3905</v>
      </c>
      <c r="D275" s="49" t="s">
        <v>3904</v>
      </c>
      <c r="E275" s="51"/>
      <c r="F275" s="51"/>
      <c r="G275" s="52">
        <f t="shared" si="14"/>
        <v>0</v>
      </c>
      <c r="H275" s="52"/>
      <c r="I275" s="171"/>
      <c r="J275" s="20"/>
    </row>
    <row r="276" spans="2:10" hidden="1" outlineLevel="2" x14ac:dyDescent="0.2">
      <c r="B276" s="280" t="s">
        <v>3897</v>
      </c>
      <c r="C276" s="279" t="s">
        <v>3906</v>
      </c>
      <c r="D276" s="49" t="s">
        <v>814</v>
      </c>
      <c r="E276" s="51"/>
      <c r="F276" s="51"/>
      <c r="G276" s="52">
        <f>E276*F276</f>
        <v>0</v>
      </c>
      <c r="H276" s="52"/>
      <c r="I276" s="171"/>
      <c r="J276" s="20"/>
    </row>
    <row r="277" spans="2:10" hidden="1" outlineLevel="2" x14ac:dyDescent="0.2">
      <c r="B277" s="280" t="s">
        <v>3898</v>
      </c>
      <c r="C277" s="279" t="s">
        <v>3907</v>
      </c>
      <c r="D277" s="49" t="s">
        <v>814</v>
      </c>
      <c r="E277" s="51"/>
      <c r="F277" s="51"/>
      <c r="G277" s="52">
        <f t="shared" si="14"/>
        <v>0</v>
      </c>
      <c r="H277" s="52"/>
      <c r="I277" s="171"/>
      <c r="J277" s="20"/>
    </row>
    <row r="278" spans="2:10" hidden="1" outlineLevel="2" x14ac:dyDescent="0.2">
      <c r="B278" s="280" t="s">
        <v>3899</v>
      </c>
      <c r="C278" s="279" t="s">
        <v>3902</v>
      </c>
      <c r="D278" s="49" t="s">
        <v>814</v>
      </c>
      <c r="E278" s="51"/>
      <c r="F278" s="51"/>
      <c r="G278" s="52">
        <f t="shared" si="14"/>
        <v>0</v>
      </c>
      <c r="H278" s="52"/>
      <c r="I278" s="171"/>
      <c r="J278" s="20"/>
    </row>
    <row r="279" spans="2:10" ht="27" hidden="1" outlineLevel="1" x14ac:dyDescent="0.2">
      <c r="B279" s="278" t="s">
        <v>3889</v>
      </c>
      <c r="C279" s="279" t="s">
        <v>450</v>
      </c>
      <c r="D279" s="49" t="s">
        <v>2872</v>
      </c>
      <c r="E279" s="51"/>
      <c r="F279" s="51"/>
      <c r="G279" s="52">
        <f t="shared" si="14"/>
        <v>0</v>
      </c>
      <c r="H279" s="52"/>
      <c r="I279" s="171"/>
      <c r="J279" s="20"/>
    </row>
    <row r="280" spans="2:10" hidden="1" outlineLevel="1" x14ac:dyDescent="0.2">
      <c r="B280" s="278" t="s">
        <v>3890</v>
      </c>
      <c r="C280" s="279" t="s">
        <v>3362</v>
      </c>
      <c r="D280" s="49" t="s">
        <v>3339</v>
      </c>
      <c r="E280" s="51"/>
      <c r="F280" s="51"/>
      <c r="G280" s="52">
        <f t="shared" si="14"/>
        <v>0</v>
      </c>
      <c r="H280" s="52"/>
      <c r="I280" s="171"/>
      <c r="J280" s="20"/>
    </row>
    <row r="281" spans="2:10" x14ac:dyDescent="0.2">
      <c r="B281" s="276"/>
      <c r="C281" s="277"/>
      <c r="D281" s="268"/>
      <c r="E281" s="146"/>
      <c r="F281" s="146"/>
      <c r="G281" s="103"/>
      <c r="H281" s="103"/>
      <c r="I281" s="46"/>
      <c r="J281" s="46"/>
    </row>
    <row r="282" spans="2:10" ht="15" customHeight="1" thickBot="1" x14ac:dyDescent="0.25">
      <c r="B282" s="239" t="s">
        <v>1980</v>
      </c>
      <c r="C282" s="240" t="s">
        <v>1291</v>
      </c>
      <c r="D282" s="288"/>
      <c r="E282" s="242"/>
      <c r="F282" s="243"/>
      <c r="G282" s="244"/>
      <c r="H282" s="244"/>
      <c r="I282" s="244">
        <f>SUM(H5:H281)</f>
        <v>0</v>
      </c>
      <c r="J282" s="138"/>
    </row>
    <row r="283" spans="2:10" x14ac:dyDescent="0.2">
      <c r="B283" s="261"/>
      <c r="C283" s="262"/>
      <c r="D283" s="289"/>
      <c r="E283" s="264"/>
      <c r="F283" s="265"/>
      <c r="G283" s="264"/>
      <c r="H283" s="264"/>
    </row>
    <row r="284" spans="2:10" x14ac:dyDescent="0.2">
      <c r="H284" s="2"/>
      <c r="I284" s="2"/>
    </row>
    <row r="285" spans="2:10" x14ac:dyDescent="0.2">
      <c r="H285" s="2"/>
      <c r="I285" s="2"/>
    </row>
    <row r="286" spans="2:10" x14ac:dyDescent="0.2">
      <c r="H286" s="2"/>
      <c r="I286" s="2"/>
    </row>
    <row r="287" spans="2:10" x14ac:dyDescent="0.2">
      <c r="H287" s="2"/>
      <c r="I287" s="2"/>
    </row>
    <row r="288" spans="2:10" x14ac:dyDescent="0.2">
      <c r="H288" s="2"/>
      <c r="I288" s="2"/>
    </row>
    <row r="289" spans="8:9" x14ac:dyDescent="0.2">
      <c r="H289" s="2"/>
      <c r="I289" s="2"/>
    </row>
    <row r="290" spans="8:9" x14ac:dyDescent="0.2">
      <c r="H290" s="2"/>
      <c r="I290" s="2"/>
    </row>
    <row r="291" spans="8:9" x14ac:dyDescent="0.2">
      <c r="H291" s="2"/>
      <c r="I291" s="2"/>
    </row>
    <row r="292" spans="8:9" x14ac:dyDescent="0.2">
      <c r="H292" s="2"/>
      <c r="I292" s="2"/>
    </row>
    <row r="293" spans="8:9" x14ac:dyDescent="0.2">
      <c r="H293" s="2"/>
      <c r="I293" s="2"/>
    </row>
    <row r="294" spans="8:9" x14ac:dyDescent="0.2">
      <c r="H294" s="2"/>
      <c r="I294" s="2"/>
    </row>
    <row r="295" spans="8:9" x14ac:dyDescent="0.2">
      <c r="H295" s="2"/>
      <c r="I295" s="2"/>
    </row>
    <row r="296" spans="8:9" x14ac:dyDescent="0.2">
      <c r="H296" s="2"/>
      <c r="I296" s="2"/>
    </row>
    <row r="297" spans="8:9" x14ac:dyDescent="0.2">
      <c r="H297" s="2"/>
      <c r="I297" s="2"/>
    </row>
    <row r="298" spans="8:9" x14ac:dyDescent="0.2">
      <c r="H298" s="2"/>
      <c r="I298" s="2"/>
    </row>
    <row r="299" spans="8:9" x14ac:dyDescent="0.2">
      <c r="H299" s="2"/>
      <c r="I299" s="2"/>
    </row>
    <row r="300" spans="8:9" x14ac:dyDescent="0.2">
      <c r="H300" s="2"/>
      <c r="I300" s="2"/>
    </row>
    <row r="301" spans="8:9" x14ac:dyDescent="0.2">
      <c r="H301" s="2"/>
      <c r="I301" s="2"/>
    </row>
    <row r="302" spans="8:9" x14ac:dyDescent="0.2">
      <c r="H302" s="2"/>
      <c r="I302" s="2"/>
    </row>
    <row r="303" spans="8:9" x14ac:dyDescent="0.2">
      <c r="H303" s="2"/>
      <c r="I303" s="2"/>
    </row>
    <row r="304" spans="8:9" x14ac:dyDescent="0.2">
      <c r="I304" s="2"/>
    </row>
    <row r="305" spans="9:9" x14ac:dyDescent="0.2">
      <c r="I305" s="2"/>
    </row>
    <row r="306" spans="9:9" x14ac:dyDescent="0.2">
      <c r="I306" s="2"/>
    </row>
    <row r="307" spans="9:9" x14ac:dyDescent="0.2">
      <c r="I307" s="2"/>
    </row>
    <row r="308" spans="9:9" x14ac:dyDescent="0.2">
      <c r="I308" s="2"/>
    </row>
    <row r="309" spans="9:9" x14ac:dyDescent="0.2">
      <c r="I309" s="2"/>
    </row>
    <row r="310" spans="9:9" x14ac:dyDescent="0.2">
      <c r="I310" s="2"/>
    </row>
    <row r="311" spans="9:9" x14ac:dyDescent="0.2">
      <c r="I311" s="2"/>
    </row>
    <row r="312" spans="9:9" x14ac:dyDescent="0.2">
      <c r="I312" s="2"/>
    </row>
    <row r="313" spans="9:9" x14ac:dyDescent="0.2">
      <c r="I313" s="2"/>
    </row>
    <row r="314" spans="9:9" x14ac:dyDescent="0.2">
      <c r="I314" s="2"/>
    </row>
    <row r="315" spans="9:9" x14ac:dyDescent="0.2">
      <c r="I315" s="2"/>
    </row>
    <row r="316" spans="9:9" x14ac:dyDescent="0.2">
      <c r="I316" s="2"/>
    </row>
    <row r="317" spans="9:9" x14ac:dyDescent="0.2">
      <c r="I317" s="2"/>
    </row>
    <row r="318" spans="9:9" x14ac:dyDescent="0.2">
      <c r="I318" s="2"/>
    </row>
    <row r="319" spans="9:9" x14ac:dyDescent="0.2">
      <c r="I319" s="2"/>
    </row>
    <row r="320" spans="9:9" x14ac:dyDescent="0.2">
      <c r="I320" s="2"/>
    </row>
    <row r="321" spans="9:9" x14ac:dyDescent="0.2">
      <c r="I321" s="2"/>
    </row>
  </sheetData>
  <phoneticPr fontId="2" type="noConversion"/>
  <pageMargins left="0.43307086614173229" right="0.19685039370078741" top="0.98425196850393704" bottom="0.98425196850393704" header="0.51181102362204722" footer="0.51181102362204722"/>
  <pageSetup paperSize="9" scale="86" orientation="portrait" r:id="rId1"/>
  <headerFooter alignWithMargins="0">
    <oddFooter>&amp;C&amp;8Dette dokumentet er basert på mal STY-600500, rev. 005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B2:J740"/>
  <sheetViews>
    <sheetView workbookViewId="0">
      <selection activeCell="I167" sqref="I167"/>
    </sheetView>
  </sheetViews>
  <sheetFormatPr defaultColWidth="11.42578125" defaultRowHeight="13.5" outlineLevelRow="4" x14ac:dyDescent="0.2"/>
  <cols>
    <col min="1" max="1" width="2.7109375" style="2" customWidth="1"/>
    <col min="2" max="2" width="11.140625" style="1" customWidth="1"/>
    <col min="3" max="3" width="34.42578125" style="2" customWidth="1"/>
    <col min="4" max="4" width="6.7109375" style="2" customWidth="1"/>
    <col min="5" max="5" width="9.28515625" style="3" customWidth="1"/>
    <col min="6" max="6" width="9.42578125" style="217" customWidth="1"/>
    <col min="7" max="7" width="11.42578125" style="3"/>
    <col min="8" max="8" width="12.7109375" style="3" customWidth="1"/>
    <col min="9" max="9" width="13.85546875" style="3" customWidth="1"/>
    <col min="10" max="10" width="16.28515625" style="2" customWidth="1"/>
    <col min="11" max="16384" width="11.42578125" style="2"/>
  </cols>
  <sheetData>
    <row r="2" spans="2:10" ht="27" customHeight="1" x14ac:dyDescent="0.2">
      <c r="B2" s="94" t="s">
        <v>1960</v>
      </c>
      <c r="C2" s="33" t="s">
        <v>1995</v>
      </c>
      <c r="D2" s="34" t="s">
        <v>1992</v>
      </c>
      <c r="E2" s="35" t="s">
        <v>1993</v>
      </c>
      <c r="F2" s="139" t="s">
        <v>1994</v>
      </c>
      <c r="G2" s="35" t="s">
        <v>1962</v>
      </c>
      <c r="H2" s="36" t="s">
        <v>3351</v>
      </c>
      <c r="I2" s="35" t="s">
        <v>1963</v>
      </c>
      <c r="J2" s="35" t="s">
        <v>3342</v>
      </c>
    </row>
    <row r="3" spans="2:10" x14ac:dyDescent="0.2">
      <c r="B3" s="245" t="s">
        <v>2393</v>
      </c>
      <c r="C3" s="246" t="s">
        <v>551</v>
      </c>
      <c r="D3" s="44"/>
      <c r="E3" s="45"/>
      <c r="F3" s="177"/>
      <c r="G3" s="46"/>
      <c r="H3" s="46"/>
      <c r="I3" s="46"/>
      <c r="J3" s="247"/>
    </row>
    <row r="4" spans="2:10" x14ac:dyDescent="0.2">
      <c r="B4" s="484"/>
      <c r="C4" s="485"/>
      <c r="D4" s="44"/>
      <c r="E4" s="45"/>
      <c r="F4" s="177"/>
      <c r="G4" s="46"/>
      <c r="H4" s="46"/>
      <c r="I4" s="46"/>
      <c r="J4" s="46"/>
    </row>
    <row r="5" spans="2:10" x14ac:dyDescent="0.2">
      <c r="B5" s="218"/>
      <c r="C5" s="477" t="s">
        <v>4901</v>
      </c>
      <c r="D5" s="478" t="s">
        <v>3340</v>
      </c>
      <c r="E5" s="479"/>
      <c r="F5" s="480">
        <f>+H7+H9+H169+H213+H325+H428+H482+H647</f>
        <v>0</v>
      </c>
      <c r="G5" s="481">
        <f>E5*F5</f>
        <v>0</v>
      </c>
      <c r="H5" s="481">
        <f>+G5</f>
        <v>0</v>
      </c>
      <c r="I5" s="17"/>
      <c r="J5" s="17"/>
    </row>
    <row r="6" spans="2:10" x14ac:dyDescent="0.2">
      <c r="B6" s="487"/>
      <c r="C6" s="488"/>
      <c r="D6" s="268"/>
      <c r="E6" s="146"/>
      <c r="F6" s="146"/>
      <c r="G6" s="103"/>
      <c r="H6" s="103"/>
      <c r="I6" s="46"/>
      <c r="J6" s="46"/>
    </row>
    <row r="7" spans="2:10" x14ac:dyDescent="0.2">
      <c r="B7" s="271" t="s">
        <v>2010</v>
      </c>
      <c r="C7" s="272" t="s">
        <v>3446</v>
      </c>
      <c r="D7" s="49" t="s">
        <v>3339</v>
      </c>
      <c r="E7" s="51"/>
      <c r="F7" s="51"/>
      <c r="G7" s="52">
        <f>E7*F7</f>
        <v>0</v>
      </c>
      <c r="H7" s="52">
        <f>SUM(G7:G7)</f>
        <v>0</v>
      </c>
      <c r="I7" s="20"/>
      <c r="J7" s="20"/>
    </row>
    <row r="8" spans="2:10" x14ac:dyDescent="0.2">
      <c r="B8" s="290"/>
      <c r="C8" s="291"/>
      <c r="D8" s="268"/>
      <c r="E8" s="146"/>
      <c r="F8" s="146"/>
      <c r="G8" s="103"/>
      <c r="H8" s="103"/>
      <c r="I8" s="46"/>
      <c r="J8" s="46"/>
    </row>
    <row r="9" spans="2:10" collapsed="1" x14ac:dyDescent="0.2">
      <c r="B9" s="284" t="s">
        <v>452</v>
      </c>
      <c r="C9" s="285" t="s">
        <v>453</v>
      </c>
      <c r="D9" s="49" t="s">
        <v>3339</v>
      </c>
      <c r="E9" s="51"/>
      <c r="F9" s="51"/>
      <c r="G9" s="52">
        <f t="shared" ref="G9:G19" si="0">E9*F9</f>
        <v>0</v>
      </c>
      <c r="H9" s="52">
        <f>SUM(G9:G167)</f>
        <v>0</v>
      </c>
      <c r="I9" s="171"/>
      <c r="J9" s="20"/>
    </row>
    <row r="10" spans="2:10" hidden="1" outlineLevel="1" collapsed="1" x14ac:dyDescent="0.2">
      <c r="B10" s="278" t="s">
        <v>3265</v>
      </c>
      <c r="C10" s="279" t="s">
        <v>525</v>
      </c>
      <c r="D10" s="49" t="s">
        <v>1685</v>
      </c>
      <c r="E10" s="51"/>
      <c r="F10" s="51"/>
      <c r="G10" s="52">
        <f t="shared" si="0"/>
        <v>0</v>
      </c>
      <c r="H10" s="52"/>
      <c r="I10" s="171"/>
      <c r="J10" s="20"/>
    </row>
    <row r="11" spans="2:10" hidden="1" outlineLevel="2" x14ac:dyDescent="0.2">
      <c r="B11" s="280" t="s">
        <v>3274</v>
      </c>
      <c r="C11" s="279" t="s">
        <v>2543</v>
      </c>
      <c r="D11" s="49" t="s">
        <v>3339</v>
      </c>
      <c r="E11" s="51"/>
      <c r="F11" s="51"/>
      <c r="G11" s="52">
        <f t="shared" si="0"/>
        <v>0</v>
      </c>
      <c r="H11" s="52"/>
      <c r="I11" s="171"/>
      <c r="J11" s="20"/>
    </row>
    <row r="12" spans="2:10" ht="27" hidden="1" outlineLevel="2" x14ac:dyDescent="0.2">
      <c r="B12" s="286" t="s">
        <v>3910</v>
      </c>
      <c r="C12" s="279" t="s">
        <v>2544</v>
      </c>
      <c r="D12" s="49" t="s">
        <v>1685</v>
      </c>
      <c r="E12" s="51"/>
      <c r="F12" s="51"/>
      <c r="G12" s="52">
        <f t="shared" si="0"/>
        <v>0</v>
      </c>
      <c r="H12" s="52"/>
      <c r="I12" s="171"/>
      <c r="J12" s="20"/>
    </row>
    <row r="13" spans="2:10" ht="27" hidden="1" outlineLevel="2" x14ac:dyDescent="0.2">
      <c r="B13" s="286" t="s">
        <v>1808</v>
      </c>
      <c r="C13" s="279" t="s">
        <v>3911</v>
      </c>
      <c r="D13" s="49" t="s">
        <v>1685</v>
      </c>
      <c r="E13" s="51"/>
      <c r="F13" s="51"/>
      <c r="G13" s="52">
        <f t="shared" si="0"/>
        <v>0</v>
      </c>
      <c r="H13" s="52"/>
      <c r="I13" s="171"/>
      <c r="J13" s="20"/>
    </row>
    <row r="14" spans="2:10" ht="27" hidden="1" outlineLevel="2" x14ac:dyDescent="0.2">
      <c r="B14" s="286" t="s">
        <v>2545</v>
      </c>
      <c r="C14" s="279" t="s">
        <v>2549</v>
      </c>
      <c r="D14" s="49" t="s">
        <v>1685</v>
      </c>
      <c r="E14" s="51"/>
      <c r="F14" s="51"/>
      <c r="G14" s="52">
        <f t="shared" si="0"/>
        <v>0</v>
      </c>
      <c r="H14" s="52"/>
      <c r="I14" s="171"/>
      <c r="J14" s="20"/>
    </row>
    <row r="15" spans="2:10" ht="27" hidden="1" outlineLevel="2" x14ac:dyDescent="0.2">
      <c r="B15" s="286" t="s">
        <v>2546</v>
      </c>
      <c r="C15" s="279" t="s">
        <v>2550</v>
      </c>
      <c r="D15" s="49" t="s">
        <v>1685</v>
      </c>
      <c r="E15" s="51"/>
      <c r="F15" s="51"/>
      <c r="G15" s="52">
        <f t="shared" si="0"/>
        <v>0</v>
      </c>
      <c r="H15" s="52"/>
      <c r="I15" s="171"/>
      <c r="J15" s="20"/>
    </row>
    <row r="16" spans="2:10" ht="40.5" hidden="1" outlineLevel="2" x14ac:dyDescent="0.2">
      <c r="B16" s="286" t="s">
        <v>2547</v>
      </c>
      <c r="C16" s="279" t="s">
        <v>2551</v>
      </c>
      <c r="D16" s="49" t="s">
        <v>1685</v>
      </c>
      <c r="E16" s="51"/>
      <c r="F16" s="51"/>
      <c r="G16" s="52">
        <f t="shared" si="0"/>
        <v>0</v>
      </c>
      <c r="H16" s="52"/>
      <c r="I16" s="171"/>
      <c r="J16" s="20"/>
    </row>
    <row r="17" spans="2:10" ht="27" hidden="1" outlineLevel="3" x14ac:dyDescent="0.2">
      <c r="B17" s="283" t="s">
        <v>2552</v>
      </c>
      <c r="C17" s="282" t="s">
        <v>2555</v>
      </c>
      <c r="D17" s="49" t="s">
        <v>1685</v>
      </c>
      <c r="E17" s="51"/>
      <c r="F17" s="51"/>
      <c r="G17" s="52">
        <f t="shared" si="0"/>
        <v>0</v>
      </c>
      <c r="H17" s="52"/>
      <c r="I17" s="171"/>
      <c r="J17" s="20"/>
    </row>
    <row r="18" spans="2:10" ht="27" hidden="1" outlineLevel="3" x14ac:dyDescent="0.2">
      <c r="B18" s="283" t="s">
        <v>2553</v>
      </c>
      <c r="C18" s="282" t="s">
        <v>2556</v>
      </c>
      <c r="D18" s="49" t="s">
        <v>1685</v>
      </c>
      <c r="E18" s="51"/>
      <c r="F18" s="51"/>
      <c r="G18" s="52">
        <f t="shared" si="0"/>
        <v>0</v>
      </c>
      <c r="H18" s="52"/>
      <c r="I18" s="171"/>
      <c r="J18" s="20"/>
    </row>
    <row r="19" spans="2:10" hidden="1" outlineLevel="3" x14ac:dyDescent="0.2">
      <c r="B19" s="283" t="s">
        <v>2554</v>
      </c>
      <c r="C19" s="282" t="s">
        <v>3362</v>
      </c>
      <c r="D19" s="49" t="s">
        <v>3339</v>
      </c>
      <c r="E19" s="51"/>
      <c r="F19" s="51"/>
      <c r="G19" s="52">
        <f t="shared" si="0"/>
        <v>0</v>
      </c>
      <c r="H19" s="52"/>
      <c r="I19" s="171"/>
      <c r="J19" s="20"/>
    </row>
    <row r="20" spans="2:10" ht="40.5" hidden="1" outlineLevel="2" x14ac:dyDescent="0.2">
      <c r="B20" s="286" t="s">
        <v>2548</v>
      </c>
      <c r="C20" s="279" t="s">
        <v>2560</v>
      </c>
      <c r="D20" s="49" t="s">
        <v>1685</v>
      </c>
      <c r="E20" s="51"/>
      <c r="F20" s="51"/>
      <c r="G20" s="52">
        <f t="shared" ref="G20:G26" si="1">E20*F20</f>
        <v>0</v>
      </c>
      <c r="H20" s="52"/>
      <c r="I20" s="171"/>
      <c r="J20" s="20"/>
    </row>
    <row r="21" spans="2:10" ht="27" hidden="1" outlineLevel="3" x14ac:dyDescent="0.2">
      <c r="B21" s="283" t="s">
        <v>2557</v>
      </c>
      <c r="C21" s="282" t="s">
        <v>2561</v>
      </c>
      <c r="D21" s="49" t="s">
        <v>1685</v>
      </c>
      <c r="E21" s="51"/>
      <c r="F21" s="51"/>
      <c r="G21" s="52">
        <f t="shared" si="1"/>
        <v>0</v>
      </c>
      <c r="H21" s="52"/>
      <c r="I21" s="171"/>
      <c r="J21" s="20"/>
    </row>
    <row r="22" spans="2:10" ht="27" hidden="1" outlineLevel="3" x14ac:dyDescent="0.2">
      <c r="B22" s="283" t="s">
        <v>2558</v>
      </c>
      <c r="C22" s="282" t="s">
        <v>2562</v>
      </c>
      <c r="D22" s="49" t="s">
        <v>1685</v>
      </c>
      <c r="E22" s="51"/>
      <c r="F22" s="51"/>
      <c r="G22" s="52">
        <f t="shared" si="1"/>
        <v>0</v>
      </c>
      <c r="H22" s="52"/>
      <c r="I22" s="171"/>
      <c r="J22" s="20"/>
    </row>
    <row r="23" spans="2:10" hidden="1" outlineLevel="3" x14ac:dyDescent="0.2">
      <c r="B23" s="283" t="s">
        <v>2559</v>
      </c>
      <c r="C23" s="282" t="s">
        <v>3362</v>
      </c>
      <c r="D23" s="49" t="s">
        <v>3339</v>
      </c>
      <c r="E23" s="51"/>
      <c r="F23" s="51"/>
      <c r="G23" s="52">
        <f t="shared" si="1"/>
        <v>0</v>
      </c>
      <c r="H23" s="52"/>
      <c r="I23" s="171"/>
      <c r="J23" s="20"/>
    </row>
    <row r="24" spans="2:10" ht="12.75" hidden="1" customHeight="1" outlineLevel="2" x14ac:dyDescent="0.2">
      <c r="B24" s="280" t="s">
        <v>3507</v>
      </c>
      <c r="C24" s="279" t="s">
        <v>3508</v>
      </c>
      <c r="D24" s="49" t="s">
        <v>3339</v>
      </c>
      <c r="E24" s="51"/>
      <c r="F24" s="51"/>
      <c r="G24" s="52">
        <f t="shared" si="1"/>
        <v>0</v>
      </c>
      <c r="H24" s="52"/>
      <c r="I24" s="171"/>
      <c r="J24" s="20"/>
    </row>
    <row r="25" spans="2:10" hidden="1" outlineLevel="2" x14ac:dyDescent="0.2">
      <c r="B25" s="280" t="s">
        <v>3275</v>
      </c>
      <c r="C25" s="279" t="s">
        <v>3362</v>
      </c>
      <c r="D25" s="49" t="s">
        <v>3339</v>
      </c>
      <c r="E25" s="51"/>
      <c r="F25" s="51"/>
      <c r="G25" s="52">
        <f>E25*F25</f>
        <v>0</v>
      </c>
      <c r="H25" s="52"/>
      <c r="I25" s="171"/>
      <c r="J25" s="20"/>
    </row>
    <row r="26" spans="2:10" hidden="1" outlineLevel="3" x14ac:dyDescent="0.2">
      <c r="B26" s="281" t="s">
        <v>2563</v>
      </c>
      <c r="C26" s="282" t="s">
        <v>3362</v>
      </c>
      <c r="D26" s="49" t="s">
        <v>3339</v>
      </c>
      <c r="E26" s="51"/>
      <c r="F26" s="51"/>
      <c r="G26" s="52">
        <f t="shared" si="1"/>
        <v>0</v>
      </c>
      <c r="H26" s="52"/>
      <c r="I26" s="171"/>
      <c r="J26" s="20"/>
    </row>
    <row r="27" spans="2:10" hidden="1" outlineLevel="3" x14ac:dyDescent="0.2">
      <c r="B27" s="281" t="s">
        <v>2564</v>
      </c>
      <c r="C27" s="282" t="s">
        <v>3362</v>
      </c>
      <c r="D27" s="49" t="s">
        <v>3339</v>
      </c>
      <c r="E27" s="51"/>
      <c r="F27" s="51"/>
      <c r="G27" s="52">
        <f t="shared" ref="G27:G41" si="2">E27*F27</f>
        <v>0</v>
      </c>
      <c r="H27" s="52"/>
      <c r="I27" s="171"/>
      <c r="J27" s="20"/>
    </row>
    <row r="28" spans="2:10" hidden="1" outlineLevel="1" collapsed="1" x14ac:dyDescent="0.2">
      <c r="B28" s="278" t="s">
        <v>3266</v>
      </c>
      <c r="C28" s="279" t="s">
        <v>526</v>
      </c>
      <c r="D28" s="49" t="s">
        <v>3339</v>
      </c>
      <c r="E28" s="51"/>
      <c r="F28" s="51"/>
      <c r="G28" s="52">
        <f t="shared" si="2"/>
        <v>0</v>
      </c>
      <c r="H28" s="52"/>
      <c r="I28" s="171"/>
      <c r="J28" s="20"/>
    </row>
    <row r="29" spans="2:10" s="32" customFormat="1" ht="25.5" hidden="1" customHeight="1" outlineLevel="2" x14ac:dyDescent="0.2">
      <c r="B29" s="286" t="s">
        <v>3276</v>
      </c>
      <c r="C29" s="279" t="s">
        <v>2565</v>
      </c>
      <c r="D29" s="112" t="s">
        <v>1767</v>
      </c>
      <c r="E29" s="186"/>
      <c r="F29" s="186"/>
      <c r="G29" s="187">
        <f t="shared" si="2"/>
        <v>0</v>
      </c>
      <c r="H29" s="188"/>
      <c r="I29" s="292"/>
      <c r="J29" s="189"/>
    </row>
    <row r="30" spans="2:10" ht="25.5" hidden="1" customHeight="1" outlineLevel="2" x14ac:dyDescent="0.2">
      <c r="B30" s="286" t="s">
        <v>3277</v>
      </c>
      <c r="C30" s="279" t="s">
        <v>2566</v>
      </c>
      <c r="D30" s="49" t="s">
        <v>1767</v>
      </c>
      <c r="E30" s="51"/>
      <c r="F30" s="51"/>
      <c r="G30" s="52">
        <f t="shared" si="2"/>
        <v>0</v>
      </c>
      <c r="H30" s="52"/>
      <c r="I30" s="171"/>
      <c r="J30" s="20"/>
    </row>
    <row r="31" spans="2:10" ht="27" hidden="1" outlineLevel="2" x14ac:dyDescent="0.2">
      <c r="B31" s="286" t="s">
        <v>3278</v>
      </c>
      <c r="C31" s="279" t="s">
        <v>2567</v>
      </c>
      <c r="D31" s="49" t="s">
        <v>1767</v>
      </c>
      <c r="E31" s="51"/>
      <c r="F31" s="51"/>
      <c r="G31" s="52">
        <f t="shared" si="2"/>
        <v>0</v>
      </c>
      <c r="H31" s="52"/>
      <c r="I31" s="171"/>
      <c r="J31" s="20"/>
    </row>
    <row r="32" spans="2:10" ht="27" hidden="1" outlineLevel="2" x14ac:dyDescent="0.2">
      <c r="B32" s="286" t="s">
        <v>2568</v>
      </c>
      <c r="C32" s="279" t="s">
        <v>2569</v>
      </c>
      <c r="D32" s="49" t="s">
        <v>1767</v>
      </c>
      <c r="E32" s="51"/>
      <c r="F32" s="51"/>
      <c r="G32" s="52">
        <f t="shared" si="2"/>
        <v>0</v>
      </c>
      <c r="H32" s="52"/>
      <c r="I32" s="171"/>
      <c r="J32" s="20"/>
    </row>
    <row r="33" spans="2:10" ht="27" hidden="1" outlineLevel="2" x14ac:dyDescent="0.2">
      <c r="B33" s="286" t="s">
        <v>2570</v>
      </c>
      <c r="C33" s="279" t="s">
        <v>2571</v>
      </c>
      <c r="D33" s="49" t="s">
        <v>1767</v>
      </c>
      <c r="E33" s="51"/>
      <c r="F33" s="51"/>
      <c r="G33" s="52">
        <f t="shared" si="2"/>
        <v>0</v>
      </c>
      <c r="H33" s="52"/>
      <c r="I33" s="171"/>
      <c r="J33" s="20"/>
    </row>
    <row r="34" spans="2:10" hidden="1" outlineLevel="2" x14ac:dyDescent="0.2">
      <c r="B34" s="280" t="s">
        <v>3279</v>
      </c>
      <c r="C34" s="279" t="s">
        <v>3362</v>
      </c>
      <c r="D34" s="49" t="s">
        <v>3339</v>
      </c>
      <c r="E34" s="51"/>
      <c r="F34" s="51"/>
      <c r="G34" s="52">
        <f t="shared" si="2"/>
        <v>0</v>
      </c>
      <c r="H34" s="52"/>
      <c r="I34" s="171"/>
      <c r="J34" s="20"/>
    </row>
    <row r="35" spans="2:10" hidden="1" outlineLevel="3" x14ac:dyDescent="0.2">
      <c r="B35" s="281" t="s">
        <v>2572</v>
      </c>
      <c r="C35" s="282" t="s">
        <v>3362</v>
      </c>
      <c r="D35" s="49" t="s">
        <v>3339</v>
      </c>
      <c r="E35" s="51"/>
      <c r="F35" s="51"/>
      <c r="G35" s="52">
        <f t="shared" si="2"/>
        <v>0</v>
      </c>
      <c r="H35" s="52"/>
      <c r="I35" s="171"/>
      <c r="J35" s="20"/>
    </row>
    <row r="36" spans="2:10" hidden="1" outlineLevel="3" x14ac:dyDescent="0.2">
      <c r="B36" s="281" t="s">
        <v>2573</v>
      </c>
      <c r="C36" s="282" t="s">
        <v>3362</v>
      </c>
      <c r="D36" s="49" t="s">
        <v>3339</v>
      </c>
      <c r="E36" s="51"/>
      <c r="F36" s="51"/>
      <c r="G36" s="52">
        <f t="shared" si="2"/>
        <v>0</v>
      </c>
      <c r="H36" s="52"/>
      <c r="I36" s="171"/>
      <c r="J36" s="20"/>
    </row>
    <row r="37" spans="2:10" hidden="1" outlineLevel="1" collapsed="1" x14ac:dyDescent="0.2">
      <c r="B37" s="278" t="s">
        <v>3267</v>
      </c>
      <c r="C37" s="279" t="s">
        <v>524</v>
      </c>
      <c r="D37" s="49" t="s">
        <v>1685</v>
      </c>
      <c r="E37" s="51"/>
      <c r="F37" s="51"/>
      <c r="G37" s="52">
        <f t="shared" si="2"/>
        <v>0</v>
      </c>
      <c r="H37" s="52"/>
      <c r="I37" s="171"/>
      <c r="J37" s="20"/>
    </row>
    <row r="38" spans="2:10" hidden="1" outlineLevel="2" x14ac:dyDescent="0.2">
      <c r="B38" s="280" t="s">
        <v>3280</v>
      </c>
      <c r="C38" s="279" t="s">
        <v>2586</v>
      </c>
      <c r="D38" s="49" t="s">
        <v>3339</v>
      </c>
      <c r="E38" s="51"/>
      <c r="F38" s="51"/>
      <c r="G38" s="52">
        <f t="shared" si="2"/>
        <v>0</v>
      </c>
      <c r="H38" s="52"/>
      <c r="I38" s="171"/>
      <c r="J38" s="20"/>
    </row>
    <row r="39" spans="2:10" ht="27" hidden="1" outlineLevel="2" x14ac:dyDescent="0.2">
      <c r="B39" s="280" t="s">
        <v>3281</v>
      </c>
      <c r="C39" s="279" t="s">
        <v>2587</v>
      </c>
      <c r="D39" s="49" t="s">
        <v>1685</v>
      </c>
      <c r="E39" s="51"/>
      <c r="F39" s="51"/>
      <c r="G39" s="52">
        <f t="shared" si="2"/>
        <v>0</v>
      </c>
      <c r="H39" s="52"/>
      <c r="I39" s="171"/>
      <c r="J39" s="20"/>
    </row>
    <row r="40" spans="2:10" ht="27" hidden="1" outlineLevel="2" x14ac:dyDescent="0.2">
      <c r="B40" s="280" t="s">
        <v>3282</v>
      </c>
      <c r="C40" s="279" t="s">
        <v>3506</v>
      </c>
      <c r="D40" s="49" t="s">
        <v>1685</v>
      </c>
      <c r="E40" s="51"/>
      <c r="F40" s="51"/>
      <c r="G40" s="52">
        <f t="shared" si="2"/>
        <v>0</v>
      </c>
      <c r="H40" s="52"/>
      <c r="I40" s="171"/>
      <c r="J40" s="20"/>
    </row>
    <row r="41" spans="2:10" ht="27" hidden="1" outlineLevel="2" x14ac:dyDescent="0.2">
      <c r="B41" s="280" t="s">
        <v>3283</v>
      </c>
      <c r="C41" s="279" t="s">
        <v>2588</v>
      </c>
      <c r="D41" s="49" t="s">
        <v>1685</v>
      </c>
      <c r="E41" s="51"/>
      <c r="F41" s="51"/>
      <c r="G41" s="52">
        <f t="shared" si="2"/>
        <v>0</v>
      </c>
      <c r="H41" s="52"/>
      <c r="I41" s="171"/>
      <c r="J41" s="20"/>
    </row>
    <row r="42" spans="2:10" ht="27" hidden="1" outlineLevel="2" x14ac:dyDescent="0.2">
      <c r="B42" s="280" t="s">
        <v>3284</v>
      </c>
      <c r="C42" s="279" t="s">
        <v>2589</v>
      </c>
      <c r="D42" s="49" t="s">
        <v>1685</v>
      </c>
      <c r="E42" s="51"/>
      <c r="F42" s="51"/>
      <c r="G42" s="52">
        <f t="shared" ref="G42:G56" si="3">E42*F42</f>
        <v>0</v>
      </c>
      <c r="H42" s="52"/>
      <c r="I42" s="171"/>
      <c r="J42" s="20"/>
    </row>
    <row r="43" spans="2:10" ht="40.5" hidden="1" outlineLevel="2" x14ac:dyDescent="0.2">
      <c r="B43" s="280" t="s">
        <v>2574</v>
      </c>
      <c r="C43" s="279" t="s">
        <v>2590</v>
      </c>
      <c r="D43" s="49" t="s">
        <v>1685</v>
      </c>
      <c r="E43" s="51"/>
      <c r="F43" s="51"/>
      <c r="G43" s="52">
        <f t="shared" si="3"/>
        <v>0</v>
      </c>
      <c r="H43" s="52"/>
      <c r="I43" s="171"/>
      <c r="J43" s="20"/>
    </row>
    <row r="44" spans="2:10" ht="27" hidden="1" outlineLevel="3" x14ac:dyDescent="0.2">
      <c r="B44" s="283" t="s">
        <v>2575</v>
      </c>
      <c r="C44" s="282" t="s">
        <v>2595</v>
      </c>
      <c r="D44" s="49" t="s">
        <v>1685</v>
      </c>
      <c r="E44" s="51"/>
      <c r="F44" s="51"/>
      <c r="G44" s="52">
        <f t="shared" si="3"/>
        <v>0</v>
      </c>
      <c r="H44" s="52"/>
      <c r="I44" s="171"/>
      <c r="J44" s="20"/>
    </row>
    <row r="45" spans="2:10" ht="27" hidden="1" outlineLevel="3" x14ac:dyDescent="0.2">
      <c r="B45" s="283" t="s">
        <v>2576</v>
      </c>
      <c r="C45" s="282" t="s">
        <v>2591</v>
      </c>
      <c r="D45" s="49" t="s">
        <v>1685</v>
      </c>
      <c r="E45" s="51"/>
      <c r="F45" s="51"/>
      <c r="G45" s="52">
        <f>E45*F45</f>
        <v>0</v>
      </c>
      <c r="H45" s="52"/>
      <c r="I45" s="171"/>
      <c r="J45" s="20"/>
    </row>
    <row r="46" spans="2:10" ht="27" hidden="1" outlineLevel="3" x14ac:dyDescent="0.2">
      <c r="B46" s="283" t="s">
        <v>2577</v>
      </c>
      <c r="C46" s="282" t="s">
        <v>2592</v>
      </c>
      <c r="D46" s="49" t="s">
        <v>3339</v>
      </c>
      <c r="E46" s="51"/>
      <c r="F46" s="51"/>
      <c r="G46" s="52">
        <f>E46*F46</f>
        <v>0</v>
      </c>
      <c r="H46" s="52"/>
      <c r="I46" s="171"/>
      <c r="J46" s="20"/>
    </row>
    <row r="47" spans="2:10" ht="27" hidden="1" outlineLevel="3" x14ac:dyDescent="0.2">
      <c r="B47" s="283" t="s">
        <v>2593</v>
      </c>
      <c r="C47" s="282" t="s">
        <v>2594</v>
      </c>
      <c r="D47" s="49" t="s">
        <v>1685</v>
      </c>
      <c r="E47" s="51"/>
      <c r="F47" s="51"/>
      <c r="G47" s="52">
        <f t="shared" si="3"/>
        <v>0</v>
      </c>
      <c r="H47" s="52"/>
      <c r="I47" s="171"/>
      <c r="J47" s="20"/>
    </row>
    <row r="48" spans="2:10" hidden="1" outlineLevel="3" x14ac:dyDescent="0.2">
      <c r="B48" s="283" t="s">
        <v>2578</v>
      </c>
      <c r="C48" s="282" t="s">
        <v>3362</v>
      </c>
      <c r="D48" s="49" t="s">
        <v>3339</v>
      </c>
      <c r="E48" s="51"/>
      <c r="F48" s="51"/>
      <c r="G48" s="52">
        <f t="shared" si="3"/>
        <v>0</v>
      </c>
      <c r="H48" s="52"/>
      <c r="I48" s="171"/>
      <c r="J48" s="20"/>
    </row>
    <row r="49" spans="2:10" ht="40.5" hidden="1" outlineLevel="2" x14ac:dyDescent="0.2">
      <c r="B49" s="286" t="s">
        <v>2579</v>
      </c>
      <c r="C49" s="279" t="s">
        <v>2560</v>
      </c>
      <c r="D49" s="49" t="s">
        <v>1685</v>
      </c>
      <c r="E49" s="51"/>
      <c r="F49" s="51"/>
      <c r="G49" s="52">
        <f t="shared" si="3"/>
        <v>0</v>
      </c>
      <c r="H49" s="52"/>
      <c r="I49" s="171"/>
      <c r="J49" s="20"/>
    </row>
    <row r="50" spans="2:10" ht="27" hidden="1" outlineLevel="3" x14ac:dyDescent="0.2">
      <c r="B50" s="283" t="s">
        <v>2580</v>
      </c>
      <c r="C50" s="282" t="s">
        <v>2561</v>
      </c>
      <c r="D50" s="49" t="s">
        <v>1685</v>
      </c>
      <c r="E50" s="51"/>
      <c r="F50" s="51"/>
      <c r="G50" s="52">
        <f t="shared" si="3"/>
        <v>0</v>
      </c>
      <c r="H50" s="52"/>
      <c r="I50" s="171"/>
      <c r="J50" s="20"/>
    </row>
    <row r="51" spans="2:10" ht="27" hidden="1" outlineLevel="3" x14ac:dyDescent="0.2">
      <c r="B51" s="283" t="s">
        <v>2581</v>
      </c>
      <c r="C51" s="282" t="s">
        <v>2562</v>
      </c>
      <c r="D51" s="49" t="s">
        <v>1685</v>
      </c>
      <c r="E51" s="51"/>
      <c r="F51" s="51"/>
      <c r="G51" s="52">
        <f t="shared" si="3"/>
        <v>0</v>
      </c>
      <c r="H51" s="52"/>
      <c r="I51" s="171"/>
      <c r="J51" s="20"/>
    </row>
    <row r="52" spans="2:10" hidden="1" outlineLevel="3" x14ac:dyDescent="0.2">
      <c r="B52" s="283" t="s">
        <v>2582</v>
      </c>
      <c r="C52" s="282" t="s">
        <v>3362</v>
      </c>
      <c r="D52" s="49" t="s">
        <v>3339</v>
      </c>
      <c r="E52" s="51"/>
      <c r="F52" s="51"/>
      <c r="G52" s="52">
        <f t="shared" si="3"/>
        <v>0</v>
      </c>
      <c r="H52" s="52"/>
      <c r="I52" s="171"/>
      <c r="J52" s="20"/>
    </row>
    <row r="53" spans="2:10" ht="12.75" hidden="1" customHeight="1" outlineLevel="2" x14ac:dyDescent="0.2">
      <c r="B53" s="280" t="s">
        <v>2583</v>
      </c>
      <c r="C53" s="279" t="s">
        <v>3508</v>
      </c>
      <c r="D53" s="49" t="s">
        <v>3339</v>
      </c>
      <c r="E53" s="51"/>
      <c r="F53" s="51"/>
      <c r="G53" s="52">
        <f t="shared" si="3"/>
        <v>0</v>
      </c>
      <c r="H53" s="52"/>
      <c r="I53" s="171"/>
      <c r="J53" s="20"/>
    </row>
    <row r="54" spans="2:10" hidden="1" outlineLevel="2" x14ac:dyDescent="0.2">
      <c r="B54" s="280" t="s">
        <v>3285</v>
      </c>
      <c r="C54" s="279" t="s">
        <v>3362</v>
      </c>
      <c r="D54" s="49" t="s">
        <v>3339</v>
      </c>
      <c r="E54" s="51"/>
      <c r="F54" s="51"/>
      <c r="G54" s="52">
        <f t="shared" si="3"/>
        <v>0</v>
      </c>
      <c r="H54" s="52"/>
      <c r="I54" s="171"/>
      <c r="J54" s="20"/>
    </row>
    <row r="55" spans="2:10" hidden="1" outlineLevel="3" x14ac:dyDescent="0.2">
      <c r="B55" s="281" t="s">
        <v>2584</v>
      </c>
      <c r="C55" s="282" t="s">
        <v>3362</v>
      </c>
      <c r="D55" s="49" t="s">
        <v>3339</v>
      </c>
      <c r="E55" s="51"/>
      <c r="F55" s="51"/>
      <c r="G55" s="52">
        <f t="shared" si="3"/>
        <v>0</v>
      </c>
      <c r="H55" s="52"/>
      <c r="I55" s="171"/>
      <c r="J55" s="20"/>
    </row>
    <row r="56" spans="2:10" hidden="1" outlineLevel="3" x14ac:dyDescent="0.2">
      <c r="B56" s="281" t="s">
        <v>2585</v>
      </c>
      <c r="C56" s="282" t="s">
        <v>3362</v>
      </c>
      <c r="D56" s="49" t="s">
        <v>3339</v>
      </c>
      <c r="E56" s="51"/>
      <c r="F56" s="51"/>
      <c r="G56" s="52">
        <f t="shared" si="3"/>
        <v>0</v>
      </c>
      <c r="H56" s="52"/>
      <c r="I56" s="171"/>
      <c r="J56" s="20"/>
    </row>
    <row r="57" spans="2:10" hidden="1" outlineLevel="1" collapsed="1" x14ac:dyDescent="0.2">
      <c r="B57" s="278" t="s">
        <v>3268</v>
      </c>
      <c r="C57" s="279" t="s">
        <v>527</v>
      </c>
      <c r="D57" s="49" t="s">
        <v>3339</v>
      </c>
      <c r="E57" s="51"/>
      <c r="F57" s="51"/>
      <c r="G57" s="52">
        <f>E57*F57</f>
        <v>0</v>
      </c>
      <c r="H57" s="52"/>
      <c r="I57" s="171"/>
      <c r="J57" s="20"/>
    </row>
    <row r="58" spans="2:10" s="32" customFormat="1" ht="25.5" hidden="1" customHeight="1" outlineLevel="2" x14ac:dyDescent="0.2">
      <c r="B58" s="286" t="s">
        <v>3286</v>
      </c>
      <c r="C58" s="279" t="s">
        <v>2599</v>
      </c>
      <c r="D58" s="112" t="s">
        <v>1767</v>
      </c>
      <c r="E58" s="186"/>
      <c r="F58" s="186"/>
      <c r="G58" s="187">
        <f t="shared" ref="G58:G65" si="4">E58*F58</f>
        <v>0</v>
      </c>
      <c r="H58" s="188"/>
      <c r="I58" s="292"/>
      <c r="J58" s="189"/>
    </row>
    <row r="59" spans="2:10" ht="25.5" hidden="1" customHeight="1" outlineLevel="2" x14ac:dyDescent="0.2">
      <c r="B59" s="286" t="s">
        <v>3287</v>
      </c>
      <c r="C59" s="279" t="s">
        <v>2600</v>
      </c>
      <c r="D59" s="49" t="s">
        <v>1767</v>
      </c>
      <c r="E59" s="51"/>
      <c r="F59" s="51"/>
      <c r="G59" s="52">
        <f t="shared" si="4"/>
        <v>0</v>
      </c>
      <c r="H59" s="52"/>
      <c r="I59" s="171"/>
      <c r="J59" s="20"/>
    </row>
    <row r="60" spans="2:10" ht="27" hidden="1" outlineLevel="2" x14ac:dyDescent="0.2">
      <c r="B60" s="286" t="s">
        <v>3288</v>
      </c>
      <c r="C60" s="279" t="s">
        <v>2601</v>
      </c>
      <c r="D60" s="49" t="s">
        <v>1767</v>
      </c>
      <c r="E60" s="51"/>
      <c r="F60" s="51"/>
      <c r="G60" s="52">
        <f t="shared" si="4"/>
        <v>0</v>
      </c>
      <c r="H60" s="52"/>
      <c r="I60" s="171"/>
      <c r="J60" s="20"/>
    </row>
    <row r="61" spans="2:10" ht="27" hidden="1" outlineLevel="2" x14ac:dyDescent="0.2">
      <c r="B61" s="286" t="s">
        <v>3289</v>
      </c>
      <c r="C61" s="279" t="s">
        <v>2602</v>
      </c>
      <c r="D61" s="49" t="s">
        <v>1767</v>
      </c>
      <c r="E61" s="51"/>
      <c r="F61" s="51"/>
      <c r="G61" s="52">
        <f t="shared" si="4"/>
        <v>0</v>
      </c>
      <c r="H61" s="52"/>
      <c r="I61" s="171"/>
      <c r="J61" s="20"/>
    </row>
    <row r="62" spans="2:10" ht="27" hidden="1" outlineLevel="2" x14ac:dyDescent="0.2">
      <c r="B62" s="286" t="s">
        <v>2596</v>
      </c>
      <c r="C62" s="279" t="s">
        <v>2603</v>
      </c>
      <c r="D62" s="49" t="s">
        <v>1767</v>
      </c>
      <c r="E62" s="51"/>
      <c r="F62" s="51"/>
      <c r="G62" s="52">
        <f t="shared" si="4"/>
        <v>0</v>
      </c>
      <c r="H62" s="52"/>
      <c r="I62" s="171"/>
      <c r="J62" s="20"/>
    </row>
    <row r="63" spans="2:10" hidden="1" outlineLevel="2" x14ac:dyDescent="0.2">
      <c r="B63" s="286" t="s">
        <v>3292</v>
      </c>
      <c r="C63" s="279" t="s">
        <v>3362</v>
      </c>
      <c r="D63" s="49" t="s">
        <v>3339</v>
      </c>
      <c r="E63" s="51"/>
      <c r="F63" s="51"/>
      <c r="G63" s="52">
        <f t="shared" si="4"/>
        <v>0</v>
      </c>
      <c r="H63" s="52"/>
      <c r="I63" s="171"/>
      <c r="J63" s="20"/>
    </row>
    <row r="64" spans="2:10" hidden="1" outlineLevel="3" x14ac:dyDescent="0.2">
      <c r="B64" s="281" t="s">
        <v>2597</v>
      </c>
      <c r="C64" s="282" t="s">
        <v>3362</v>
      </c>
      <c r="D64" s="49" t="s">
        <v>3339</v>
      </c>
      <c r="E64" s="51"/>
      <c r="F64" s="51"/>
      <c r="G64" s="52">
        <f t="shared" si="4"/>
        <v>0</v>
      </c>
      <c r="H64" s="52"/>
      <c r="I64" s="171"/>
      <c r="J64" s="20"/>
    </row>
    <row r="65" spans="2:10" hidden="1" outlineLevel="3" x14ac:dyDescent="0.2">
      <c r="B65" s="281" t="s">
        <v>2598</v>
      </c>
      <c r="C65" s="282" t="s">
        <v>3362</v>
      </c>
      <c r="D65" s="49" t="s">
        <v>3339</v>
      </c>
      <c r="E65" s="51"/>
      <c r="F65" s="51"/>
      <c r="G65" s="52">
        <f t="shared" si="4"/>
        <v>0</v>
      </c>
      <c r="H65" s="52"/>
      <c r="I65" s="171"/>
      <c r="J65" s="20"/>
    </row>
    <row r="66" spans="2:10" ht="27" hidden="1" outlineLevel="1" collapsed="1" x14ac:dyDescent="0.2">
      <c r="B66" s="287" t="s">
        <v>3269</v>
      </c>
      <c r="C66" s="279" t="s">
        <v>528</v>
      </c>
      <c r="D66" s="49" t="s">
        <v>1685</v>
      </c>
      <c r="E66" s="51"/>
      <c r="F66" s="51"/>
      <c r="G66" s="52">
        <f t="shared" ref="G66:G97" si="5">E66*F66</f>
        <v>0</v>
      </c>
      <c r="H66" s="52"/>
      <c r="I66" s="171"/>
      <c r="J66" s="20"/>
    </row>
    <row r="67" spans="2:10" ht="12.75" hidden="1" customHeight="1" outlineLevel="2" x14ac:dyDescent="0.2">
      <c r="B67" s="280" t="s">
        <v>3293</v>
      </c>
      <c r="C67" s="279" t="s">
        <v>2604</v>
      </c>
      <c r="D67" s="49" t="s">
        <v>3339</v>
      </c>
      <c r="E67" s="51"/>
      <c r="F67" s="51"/>
      <c r="G67" s="52">
        <f t="shared" si="5"/>
        <v>0</v>
      </c>
      <c r="H67" s="52"/>
      <c r="I67" s="171"/>
      <c r="J67" s="20"/>
    </row>
    <row r="68" spans="2:10" ht="12.75" hidden="1" customHeight="1" outlineLevel="3" x14ac:dyDescent="0.2">
      <c r="B68" s="281" t="s">
        <v>2605</v>
      </c>
      <c r="C68" s="282" t="s">
        <v>2610</v>
      </c>
      <c r="D68" s="49" t="s">
        <v>1685</v>
      </c>
      <c r="E68" s="51"/>
      <c r="F68" s="51"/>
      <c r="G68" s="52">
        <f t="shared" si="5"/>
        <v>0</v>
      </c>
      <c r="H68" s="52"/>
      <c r="I68" s="171"/>
      <c r="J68" s="20"/>
    </row>
    <row r="69" spans="2:10" ht="27" hidden="1" outlineLevel="3" x14ac:dyDescent="0.2">
      <c r="B69" s="283" t="s">
        <v>2606</v>
      </c>
      <c r="C69" s="282" t="s">
        <v>2611</v>
      </c>
      <c r="D69" s="49" t="s">
        <v>1685</v>
      </c>
      <c r="E69" s="51"/>
      <c r="F69" s="51"/>
      <c r="G69" s="52">
        <f t="shared" si="5"/>
        <v>0</v>
      </c>
      <c r="H69" s="52"/>
      <c r="I69" s="171"/>
      <c r="J69" s="20"/>
    </row>
    <row r="70" spans="2:10" ht="27" hidden="1" outlineLevel="3" x14ac:dyDescent="0.2">
      <c r="B70" s="283" t="s">
        <v>2607</v>
      </c>
      <c r="C70" s="282" t="s">
        <v>2612</v>
      </c>
      <c r="D70" s="49" t="s">
        <v>1685</v>
      </c>
      <c r="E70" s="51"/>
      <c r="F70" s="51"/>
      <c r="G70" s="52">
        <f t="shared" si="5"/>
        <v>0</v>
      </c>
      <c r="H70" s="52"/>
      <c r="I70" s="171"/>
      <c r="J70" s="20"/>
    </row>
    <row r="71" spans="2:10" ht="27" hidden="1" outlineLevel="3" x14ac:dyDescent="0.2">
      <c r="B71" s="283" t="s">
        <v>2608</v>
      </c>
      <c r="C71" s="282" t="s">
        <v>2613</v>
      </c>
      <c r="D71" s="49" t="s">
        <v>1685</v>
      </c>
      <c r="E71" s="51"/>
      <c r="F71" s="51"/>
      <c r="G71" s="52">
        <f t="shared" si="5"/>
        <v>0</v>
      </c>
      <c r="H71" s="52"/>
      <c r="I71" s="171"/>
      <c r="J71" s="20"/>
    </row>
    <row r="72" spans="2:10" hidden="1" outlineLevel="3" x14ac:dyDescent="0.2">
      <c r="B72" s="281" t="s">
        <v>2609</v>
      </c>
      <c r="C72" s="282" t="s">
        <v>3362</v>
      </c>
      <c r="D72" s="49" t="s">
        <v>3339</v>
      </c>
      <c r="E72" s="51"/>
      <c r="F72" s="51"/>
      <c r="G72" s="52">
        <f t="shared" si="5"/>
        <v>0</v>
      </c>
      <c r="H72" s="52"/>
      <c r="I72" s="171"/>
      <c r="J72" s="20"/>
    </row>
    <row r="73" spans="2:10" hidden="1" outlineLevel="2" x14ac:dyDescent="0.2">
      <c r="B73" s="280" t="s">
        <v>3294</v>
      </c>
      <c r="C73" s="279" t="s">
        <v>2614</v>
      </c>
      <c r="D73" s="49" t="s">
        <v>3339</v>
      </c>
      <c r="E73" s="51"/>
      <c r="F73" s="51"/>
      <c r="G73" s="52">
        <f t="shared" si="5"/>
        <v>0</v>
      </c>
      <c r="H73" s="52"/>
      <c r="I73" s="171"/>
      <c r="J73" s="20"/>
    </row>
    <row r="74" spans="2:10" hidden="1" outlineLevel="2" x14ac:dyDescent="0.2">
      <c r="B74" s="280" t="s">
        <v>3295</v>
      </c>
      <c r="C74" s="279" t="s">
        <v>2615</v>
      </c>
      <c r="D74" s="49" t="s">
        <v>3339</v>
      </c>
      <c r="E74" s="51"/>
      <c r="F74" s="51"/>
      <c r="G74" s="52">
        <f t="shared" si="5"/>
        <v>0</v>
      </c>
      <c r="H74" s="52"/>
      <c r="I74" s="171"/>
      <c r="J74" s="20"/>
    </row>
    <row r="75" spans="2:10" ht="12.75" hidden="1" customHeight="1" outlineLevel="3" x14ac:dyDescent="0.2">
      <c r="B75" s="281" t="s">
        <v>2617</v>
      </c>
      <c r="C75" s="282" t="s">
        <v>2620</v>
      </c>
      <c r="D75" s="49" t="s">
        <v>1685</v>
      </c>
      <c r="E75" s="51"/>
      <c r="F75" s="51"/>
      <c r="G75" s="52">
        <f t="shared" si="5"/>
        <v>0</v>
      </c>
      <c r="H75" s="52"/>
      <c r="I75" s="171"/>
      <c r="J75" s="20"/>
    </row>
    <row r="76" spans="2:10" ht="27" hidden="1" outlineLevel="3" x14ac:dyDescent="0.2">
      <c r="B76" s="283" t="s">
        <v>2618</v>
      </c>
      <c r="C76" s="282" t="s">
        <v>2621</v>
      </c>
      <c r="D76" s="49" t="s">
        <v>1685</v>
      </c>
      <c r="E76" s="51"/>
      <c r="F76" s="51"/>
      <c r="G76" s="52">
        <f t="shared" si="5"/>
        <v>0</v>
      </c>
      <c r="H76" s="52"/>
      <c r="I76" s="171"/>
      <c r="J76" s="20"/>
    </row>
    <row r="77" spans="2:10" hidden="1" outlineLevel="3" x14ac:dyDescent="0.2">
      <c r="B77" s="281" t="s">
        <v>2619</v>
      </c>
      <c r="C77" s="282" t="s">
        <v>3362</v>
      </c>
      <c r="D77" s="49" t="s">
        <v>3339</v>
      </c>
      <c r="E77" s="51"/>
      <c r="F77" s="51"/>
      <c r="G77" s="52">
        <f t="shared" si="5"/>
        <v>0</v>
      </c>
      <c r="H77" s="52"/>
      <c r="I77" s="171"/>
      <c r="J77" s="20"/>
    </row>
    <row r="78" spans="2:10" ht="27" hidden="1" outlineLevel="2" x14ac:dyDescent="0.2">
      <c r="B78" s="286" t="s">
        <v>3296</v>
      </c>
      <c r="C78" s="279" t="s">
        <v>2616</v>
      </c>
      <c r="D78" s="49" t="s">
        <v>3339</v>
      </c>
      <c r="E78" s="51"/>
      <c r="F78" s="51"/>
      <c r="G78" s="52">
        <f t="shared" si="5"/>
        <v>0</v>
      </c>
      <c r="H78" s="52"/>
      <c r="I78" s="171"/>
      <c r="J78" s="20"/>
    </row>
    <row r="79" spans="2:10" hidden="1" outlineLevel="2" x14ac:dyDescent="0.2">
      <c r="B79" s="280" t="s">
        <v>3297</v>
      </c>
      <c r="C79" s="279" t="s">
        <v>3362</v>
      </c>
      <c r="D79" s="49" t="s">
        <v>3339</v>
      </c>
      <c r="E79" s="51"/>
      <c r="F79" s="51"/>
      <c r="G79" s="52">
        <f t="shared" si="5"/>
        <v>0</v>
      </c>
      <c r="H79" s="52"/>
      <c r="I79" s="171"/>
      <c r="J79" s="20"/>
    </row>
    <row r="80" spans="2:10" hidden="1" outlineLevel="3" x14ac:dyDescent="0.2">
      <c r="B80" s="281" t="s">
        <v>2622</v>
      </c>
      <c r="C80" s="282" t="s">
        <v>3362</v>
      </c>
      <c r="D80" s="49" t="s">
        <v>3339</v>
      </c>
      <c r="E80" s="51"/>
      <c r="F80" s="51"/>
      <c r="G80" s="52">
        <f t="shared" si="5"/>
        <v>0</v>
      </c>
      <c r="H80" s="52"/>
      <c r="I80" s="171"/>
      <c r="J80" s="20"/>
    </row>
    <row r="81" spans="2:10" hidden="1" outlineLevel="3" x14ac:dyDescent="0.2">
      <c r="B81" s="281" t="s">
        <v>2623</v>
      </c>
      <c r="C81" s="282" t="s">
        <v>3362</v>
      </c>
      <c r="D81" s="49" t="s">
        <v>3339</v>
      </c>
      <c r="E81" s="51"/>
      <c r="F81" s="51"/>
      <c r="G81" s="52">
        <f t="shared" si="5"/>
        <v>0</v>
      </c>
      <c r="H81" s="52"/>
      <c r="I81" s="171"/>
      <c r="J81" s="20"/>
    </row>
    <row r="82" spans="2:10" hidden="1" outlineLevel="1" collapsed="1" x14ac:dyDescent="0.2">
      <c r="B82" s="278" t="s">
        <v>3270</v>
      </c>
      <c r="C82" s="279" t="s">
        <v>529</v>
      </c>
      <c r="D82" s="49" t="s">
        <v>1685</v>
      </c>
      <c r="E82" s="51"/>
      <c r="F82" s="51"/>
      <c r="G82" s="52">
        <f t="shared" si="5"/>
        <v>0</v>
      </c>
      <c r="H82" s="52"/>
      <c r="I82" s="171"/>
      <c r="J82" s="20"/>
    </row>
    <row r="83" spans="2:10" ht="12.75" hidden="1" customHeight="1" outlineLevel="2" x14ac:dyDescent="0.2">
      <c r="B83" s="280" t="s">
        <v>3298</v>
      </c>
      <c r="C83" s="279" t="s">
        <v>529</v>
      </c>
      <c r="D83" s="49" t="s">
        <v>1685</v>
      </c>
      <c r="E83" s="51"/>
      <c r="F83" s="51"/>
      <c r="G83" s="52">
        <f t="shared" si="5"/>
        <v>0</v>
      </c>
      <c r="H83" s="52"/>
      <c r="I83" s="171"/>
      <c r="J83" s="20"/>
    </row>
    <row r="84" spans="2:10" ht="25.5" hidden="1" customHeight="1" outlineLevel="3" x14ac:dyDescent="0.2">
      <c r="B84" s="281" t="s">
        <v>2624</v>
      </c>
      <c r="C84" s="282" t="s">
        <v>2628</v>
      </c>
      <c r="D84" s="49" t="s">
        <v>1685</v>
      </c>
      <c r="E84" s="51"/>
      <c r="F84" s="51"/>
      <c r="G84" s="52">
        <f t="shared" si="5"/>
        <v>0</v>
      </c>
      <c r="H84" s="52"/>
      <c r="I84" s="171"/>
      <c r="J84" s="20"/>
    </row>
    <row r="85" spans="2:10" ht="27" hidden="1" outlineLevel="3" x14ac:dyDescent="0.2">
      <c r="B85" s="281" t="s">
        <v>2625</v>
      </c>
      <c r="C85" s="282" t="s">
        <v>2629</v>
      </c>
      <c r="D85" s="49" t="s">
        <v>1685</v>
      </c>
      <c r="E85" s="51"/>
      <c r="F85" s="51"/>
      <c r="G85" s="52">
        <f t="shared" si="5"/>
        <v>0</v>
      </c>
      <c r="H85" s="52"/>
      <c r="I85" s="171"/>
      <c r="J85" s="20"/>
    </row>
    <row r="86" spans="2:10" ht="27" hidden="1" outlineLevel="3" x14ac:dyDescent="0.2">
      <c r="B86" s="281" t="s">
        <v>2626</v>
      </c>
      <c r="C86" s="282" t="s">
        <v>2630</v>
      </c>
      <c r="D86" s="49" t="s">
        <v>1685</v>
      </c>
      <c r="E86" s="51"/>
      <c r="F86" s="51"/>
      <c r="G86" s="52">
        <f t="shared" si="5"/>
        <v>0</v>
      </c>
      <c r="H86" s="52"/>
      <c r="I86" s="171"/>
      <c r="J86" s="20"/>
    </row>
    <row r="87" spans="2:10" hidden="1" outlineLevel="3" x14ac:dyDescent="0.2">
      <c r="B87" s="281" t="s">
        <v>2627</v>
      </c>
      <c r="C87" s="282" t="s">
        <v>3362</v>
      </c>
      <c r="D87" s="49" t="s">
        <v>3339</v>
      </c>
      <c r="E87" s="51"/>
      <c r="F87" s="51"/>
      <c r="G87" s="52">
        <f t="shared" si="5"/>
        <v>0</v>
      </c>
      <c r="H87" s="52"/>
      <c r="I87" s="171"/>
      <c r="J87" s="20"/>
    </row>
    <row r="88" spans="2:10" hidden="1" outlineLevel="2" x14ac:dyDescent="0.2">
      <c r="B88" s="280" t="s">
        <v>3299</v>
      </c>
      <c r="C88" s="279" t="s">
        <v>2631</v>
      </c>
      <c r="D88" s="49" t="s">
        <v>1685</v>
      </c>
      <c r="E88" s="51"/>
      <c r="F88" s="51"/>
      <c r="G88" s="52">
        <f t="shared" si="5"/>
        <v>0</v>
      </c>
      <c r="H88" s="52"/>
      <c r="I88" s="171"/>
      <c r="J88" s="20"/>
    </row>
    <row r="89" spans="2:10" ht="12.75" hidden="1" customHeight="1" outlineLevel="3" x14ac:dyDescent="0.2">
      <c r="B89" s="281" t="s">
        <v>2632</v>
      </c>
      <c r="C89" s="282" t="s">
        <v>2636</v>
      </c>
      <c r="D89" s="49" t="s">
        <v>1685</v>
      </c>
      <c r="E89" s="51"/>
      <c r="F89" s="51"/>
      <c r="G89" s="52">
        <f t="shared" si="5"/>
        <v>0</v>
      </c>
      <c r="H89" s="52"/>
      <c r="I89" s="171"/>
      <c r="J89" s="20"/>
    </row>
    <row r="90" spans="2:10" ht="27" hidden="1" outlineLevel="3" x14ac:dyDescent="0.2">
      <c r="B90" s="283" t="s">
        <v>2633</v>
      </c>
      <c r="C90" s="282" t="s">
        <v>2637</v>
      </c>
      <c r="D90" s="49" t="s">
        <v>1685</v>
      </c>
      <c r="E90" s="51"/>
      <c r="F90" s="51"/>
      <c r="G90" s="52">
        <f t="shared" si="5"/>
        <v>0</v>
      </c>
      <c r="H90" s="52"/>
      <c r="I90" s="171"/>
      <c r="J90" s="20"/>
    </row>
    <row r="91" spans="2:10" ht="27" hidden="1" outlineLevel="3" x14ac:dyDescent="0.2">
      <c r="B91" s="281" t="s">
        <v>2634</v>
      </c>
      <c r="C91" s="282" t="s">
        <v>2638</v>
      </c>
      <c r="D91" s="49" t="s">
        <v>1685</v>
      </c>
      <c r="E91" s="51"/>
      <c r="F91" s="51"/>
      <c r="G91" s="52">
        <f t="shared" si="5"/>
        <v>0</v>
      </c>
      <c r="H91" s="52"/>
      <c r="I91" s="171"/>
      <c r="J91" s="20"/>
    </row>
    <row r="92" spans="2:10" ht="27" hidden="1" outlineLevel="3" x14ac:dyDescent="0.2">
      <c r="B92" s="281" t="s">
        <v>2639</v>
      </c>
      <c r="C92" s="282" t="s">
        <v>2641</v>
      </c>
      <c r="D92" s="49" t="s">
        <v>1685</v>
      </c>
      <c r="E92" s="51"/>
      <c r="F92" s="51"/>
      <c r="G92" s="52">
        <f t="shared" si="5"/>
        <v>0</v>
      </c>
      <c r="H92" s="52"/>
      <c r="I92" s="171"/>
      <c r="J92" s="20"/>
    </row>
    <row r="93" spans="2:10" ht="27" hidden="1" outlineLevel="3" x14ac:dyDescent="0.2">
      <c r="B93" s="283" t="s">
        <v>2640</v>
      </c>
      <c r="C93" s="282" t="s">
        <v>2642</v>
      </c>
      <c r="D93" s="49" t="s">
        <v>1685</v>
      </c>
      <c r="E93" s="51"/>
      <c r="F93" s="51"/>
      <c r="G93" s="52">
        <f t="shared" si="5"/>
        <v>0</v>
      </c>
      <c r="H93" s="52"/>
      <c r="I93" s="171"/>
      <c r="J93" s="20"/>
    </row>
    <row r="94" spans="2:10" hidden="1" outlineLevel="3" x14ac:dyDescent="0.2">
      <c r="B94" s="281" t="s">
        <v>2635</v>
      </c>
      <c r="C94" s="282" t="s">
        <v>3362</v>
      </c>
      <c r="D94" s="49" t="s">
        <v>3339</v>
      </c>
      <c r="E94" s="51"/>
      <c r="F94" s="51"/>
      <c r="G94" s="52">
        <f t="shared" si="5"/>
        <v>0</v>
      </c>
      <c r="H94" s="52"/>
      <c r="I94" s="171"/>
      <c r="J94" s="20"/>
    </row>
    <row r="95" spans="2:10" ht="27" hidden="1" outlineLevel="2" x14ac:dyDescent="0.2">
      <c r="B95" s="280" t="s">
        <v>3300</v>
      </c>
      <c r="C95" s="279" t="s">
        <v>3509</v>
      </c>
      <c r="D95" s="49" t="s">
        <v>1685</v>
      </c>
      <c r="E95" s="51"/>
      <c r="F95" s="51"/>
      <c r="G95" s="52">
        <f t="shared" si="5"/>
        <v>0</v>
      </c>
      <c r="H95" s="52"/>
      <c r="I95" s="171"/>
      <c r="J95" s="20"/>
    </row>
    <row r="96" spans="2:10" hidden="1" outlineLevel="3" x14ac:dyDescent="0.2">
      <c r="B96" s="281" t="s">
        <v>3510</v>
      </c>
      <c r="C96" s="282" t="s">
        <v>3511</v>
      </c>
      <c r="D96" s="49" t="s">
        <v>1685</v>
      </c>
      <c r="E96" s="51"/>
      <c r="F96" s="51"/>
      <c r="G96" s="52">
        <f t="shared" si="5"/>
        <v>0</v>
      </c>
      <c r="H96" s="52"/>
      <c r="I96" s="171"/>
      <c r="J96" s="20"/>
    </row>
    <row r="97" spans="2:10" hidden="1" outlineLevel="3" x14ac:dyDescent="0.2">
      <c r="B97" s="281" t="s">
        <v>2643</v>
      </c>
      <c r="C97" s="282" t="s">
        <v>2644</v>
      </c>
      <c r="D97" s="49" t="s">
        <v>1685</v>
      </c>
      <c r="E97" s="51"/>
      <c r="F97" s="51"/>
      <c r="G97" s="52">
        <f t="shared" si="5"/>
        <v>0</v>
      </c>
      <c r="H97" s="52"/>
      <c r="I97" s="171"/>
      <c r="J97" s="20"/>
    </row>
    <row r="98" spans="2:10" hidden="1" outlineLevel="3" x14ac:dyDescent="0.2">
      <c r="B98" s="281" t="s">
        <v>2645</v>
      </c>
      <c r="C98" s="282" t="s">
        <v>2646</v>
      </c>
      <c r="D98" s="49" t="s">
        <v>1685</v>
      </c>
      <c r="E98" s="51"/>
      <c r="F98" s="51"/>
      <c r="G98" s="52">
        <f t="shared" ref="G98:G128" si="6">E98*F98</f>
        <v>0</v>
      </c>
      <c r="H98" s="52"/>
      <c r="I98" s="171"/>
      <c r="J98" s="20"/>
    </row>
    <row r="99" spans="2:10" s="298" customFormat="1" ht="12.75" hidden="1" customHeight="1" outlineLevel="4" x14ac:dyDescent="0.2">
      <c r="B99" s="283" t="s">
        <v>2653</v>
      </c>
      <c r="C99" s="293" t="s">
        <v>2654</v>
      </c>
      <c r="D99" s="294" t="s">
        <v>1685</v>
      </c>
      <c r="E99" s="295"/>
      <c r="F99" s="295"/>
      <c r="G99" s="296">
        <f t="shared" si="6"/>
        <v>0</v>
      </c>
      <c r="H99" s="296"/>
      <c r="I99" s="297"/>
      <c r="J99" s="167"/>
    </row>
    <row r="100" spans="2:10" s="298" customFormat="1" ht="12.75" hidden="1" customHeight="1" outlineLevel="4" x14ac:dyDescent="0.2">
      <c r="B100" s="283" t="s">
        <v>2655</v>
      </c>
      <c r="C100" s="293" t="s">
        <v>2659</v>
      </c>
      <c r="D100" s="294" t="s">
        <v>1685</v>
      </c>
      <c r="E100" s="295"/>
      <c r="F100" s="295"/>
      <c r="G100" s="296">
        <f t="shared" si="6"/>
        <v>0</v>
      </c>
      <c r="H100" s="296"/>
      <c r="I100" s="297"/>
      <c r="J100" s="167"/>
    </row>
    <row r="101" spans="2:10" s="298" customFormat="1" ht="12.75" hidden="1" customHeight="1" outlineLevel="4" x14ac:dyDescent="0.2">
      <c r="B101" s="283" t="s">
        <v>2656</v>
      </c>
      <c r="C101" s="293" t="s">
        <v>2660</v>
      </c>
      <c r="D101" s="294" t="s">
        <v>1685</v>
      </c>
      <c r="E101" s="295"/>
      <c r="F101" s="295"/>
      <c r="G101" s="296">
        <f t="shared" si="6"/>
        <v>0</v>
      </c>
      <c r="H101" s="296"/>
      <c r="I101" s="297"/>
      <c r="J101" s="167"/>
    </row>
    <row r="102" spans="2:10" s="298" customFormat="1" ht="25.5" hidden="1" customHeight="1" outlineLevel="4" x14ac:dyDescent="0.2">
      <c r="B102" s="283" t="s">
        <v>2657</v>
      </c>
      <c r="C102" s="293" t="s">
        <v>2661</v>
      </c>
      <c r="D102" s="299" t="s">
        <v>1685</v>
      </c>
      <c r="E102" s="300"/>
      <c r="F102" s="300"/>
      <c r="G102" s="301">
        <f t="shared" si="6"/>
        <v>0</v>
      </c>
      <c r="H102" s="296"/>
      <c r="I102" s="297"/>
      <c r="J102" s="167"/>
    </row>
    <row r="103" spans="2:10" s="298" customFormat="1" ht="12.75" hidden="1" customHeight="1" outlineLevel="4" x14ac:dyDescent="0.2">
      <c r="B103" s="283" t="s">
        <v>2658</v>
      </c>
      <c r="C103" s="293" t="s">
        <v>3362</v>
      </c>
      <c r="D103" s="294" t="s">
        <v>3339</v>
      </c>
      <c r="E103" s="295"/>
      <c r="F103" s="295"/>
      <c r="G103" s="296">
        <f t="shared" si="6"/>
        <v>0</v>
      </c>
      <c r="H103" s="296"/>
      <c r="I103" s="297"/>
      <c r="J103" s="167"/>
    </row>
    <row r="104" spans="2:10" hidden="1" outlineLevel="3" x14ac:dyDescent="0.2">
      <c r="B104" s="281" t="s">
        <v>2647</v>
      </c>
      <c r="C104" s="282" t="s">
        <v>2648</v>
      </c>
      <c r="D104" s="49" t="s">
        <v>1685</v>
      </c>
      <c r="E104" s="51"/>
      <c r="F104" s="51"/>
      <c r="G104" s="52">
        <f t="shared" si="6"/>
        <v>0</v>
      </c>
      <c r="H104" s="52"/>
      <c r="I104" s="171"/>
      <c r="J104" s="20"/>
    </row>
    <row r="105" spans="2:10" s="298" customFormat="1" ht="25.5" hidden="1" customHeight="1" outlineLevel="4" x14ac:dyDescent="0.2">
      <c r="B105" s="283" t="s">
        <v>2662</v>
      </c>
      <c r="C105" s="293" t="s">
        <v>2667</v>
      </c>
      <c r="D105" s="299" t="s">
        <v>1685</v>
      </c>
      <c r="E105" s="300"/>
      <c r="F105" s="300"/>
      <c r="G105" s="301">
        <f t="shared" si="6"/>
        <v>0</v>
      </c>
      <c r="H105" s="296"/>
      <c r="I105" s="297"/>
      <c r="J105" s="167"/>
    </row>
    <row r="106" spans="2:10" s="298" customFormat="1" ht="12.75" hidden="1" customHeight="1" outlineLevel="4" x14ac:dyDescent="0.2">
      <c r="B106" s="283" t="s">
        <v>2663</v>
      </c>
      <c r="C106" s="293" t="s">
        <v>2668</v>
      </c>
      <c r="D106" s="294" t="s">
        <v>1685</v>
      </c>
      <c r="E106" s="295"/>
      <c r="F106" s="295"/>
      <c r="G106" s="296">
        <f t="shared" si="6"/>
        <v>0</v>
      </c>
      <c r="H106" s="296"/>
      <c r="I106" s="297"/>
      <c r="J106" s="167"/>
    </row>
    <row r="107" spans="2:10" s="298" customFormat="1" ht="12.75" hidden="1" customHeight="1" outlineLevel="4" x14ac:dyDescent="0.2">
      <c r="B107" s="283" t="s">
        <v>2664</v>
      </c>
      <c r="C107" s="293" t="s">
        <v>2669</v>
      </c>
      <c r="D107" s="294" t="s">
        <v>1685</v>
      </c>
      <c r="E107" s="295"/>
      <c r="F107" s="295"/>
      <c r="G107" s="296">
        <f t="shared" si="6"/>
        <v>0</v>
      </c>
      <c r="H107" s="296"/>
      <c r="I107" s="297"/>
      <c r="J107" s="167"/>
    </row>
    <row r="108" spans="2:10" s="298" customFormat="1" ht="25.5" hidden="1" customHeight="1" outlineLevel="4" x14ac:dyDescent="0.2">
      <c r="B108" s="283" t="s">
        <v>2665</v>
      </c>
      <c r="C108" s="293" t="s">
        <v>2670</v>
      </c>
      <c r="D108" s="299" t="s">
        <v>1685</v>
      </c>
      <c r="E108" s="295"/>
      <c r="F108" s="295"/>
      <c r="G108" s="301">
        <f t="shared" si="6"/>
        <v>0</v>
      </c>
      <c r="H108" s="296"/>
      <c r="I108" s="297"/>
      <c r="J108" s="167"/>
    </row>
    <row r="109" spans="2:10" s="298" customFormat="1" ht="12.75" hidden="1" customHeight="1" outlineLevel="4" x14ac:dyDescent="0.2">
      <c r="B109" s="283" t="s">
        <v>2666</v>
      </c>
      <c r="C109" s="293" t="s">
        <v>3362</v>
      </c>
      <c r="D109" s="294" t="s">
        <v>3339</v>
      </c>
      <c r="E109" s="295"/>
      <c r="F109" s="295"/>
      <c r="G109" s="296">
        <f t="shared" si="6"/>
        <v>0</v>
      </c>
      <c r="H109" s="296"/>
      <c r="I109" s="297"/>
      <c r="J109" s="167"/>
    </row>
    <row r="110" spans="2:10" ht="27" hidden="1" outlineLevel="3" x14ac:dyDescent="0.2">
      <c r="B110" s="281" t="s">
        <v>2649</v>
      </c>
      <c r="C110" s="282" t="s">
        <v>2650</v>
      </c>
      <c r="D110" s="49" t="s">
        <v>1767</v>
      </c>
      <c r="E110" s="51"/>
      <c r="F110" s="51"/>
      <c r="G110" s="52">
        <f t="shared" si="6"/>
        <v>0</v>
      </c>
      <c r="H110" s="52"/>
      <c r="I110" s="171"/>
      <c r="J110" s="20"/>
    </row>
    <row r="111" spans="2:10" s="298" customFormat="1" ht="25.5" hidden="1" customHeight="1" outlineLevel="4" x14ac:dyDescent="0.2">
      <c r="B111" s="283" t="s">
        <v>2671</v>
      </c>
      <c r="C111" s="293" t="s">
        <v>2676</v>
      </c>
      <c r="D111" s="299" t="s">
        <v>1685</v>
      </c>
      <c r="E111" s="300"/>
      <c r="F111" s="300"/>
      <c r="G111" s="301">
        <f t="shared" si="6"/>
        <v>0</v>
      </c>
      <c r="H111" s="296"/>
      <c r="I111" s="297"/>
      <c r="J111" s="167"/>
    </row>
    <row r="112" spans="2:10" s="298" customFormat="1" ht="25.5" hidden="1" customHeight="1" outlineLevel="4" x14ac:dyDescent="0.2">
      <c r="B112" s="283" t="s">
        <v>2672</v>
      </c>
      <c r="C112" s="293" t="s">
        <v>2677</v>
      </c>
      <c r="D112" s="299" t="s">
        <v>1685</v>
      </c>
      <c r="E112" s="300"/>
      <c r="F112" s="300"/>
      <c r="G112" s="301">
        <f t="shared" si="6"/>
        <v>0</v>
      </c>
      <c r="H112" s="296"/>
      <c r="I112" s="297"/>
      <c r="J112" s="167"/>
    </row>
    <row r="113" spans="2:10" s="298" customFormat="1" ht="25.5" hidden="1" customHeight="1" outlineLevel="4" x14ac:dyDescent="0.2">
      <c r="B113" s="283" t="s">
        <v>2673</v>
      </c>
      <c r="C113" s="293" t="s">
        <v>2678</v>
      </c>
      <c r="D113" s="299" t="s">
        <v>1685</v>
      </c>
      <c r="E113" s="300"/>
      <c r="F113" s="300"/>
      <c r="G113" s="301">
        <f t="shared" si="6"/>
        <v>0</v>
      </c>
      <c r="H113" s="296"/>
      <c r="I113" s="297"/>
      <c r="J113" s="167"/>
    </row>
    <row r="114" spans="2:10" s="298" customFormat="1" ht="25.5" hidden="1" customHeight="1" outlineLevel="4" x14ac:dyDescent="0.2">
      <c r="B114" s="283" t="s">
        <v>2674</v>
      </c>
      <c r="C114" s="293" t="s">
        <v>2679</v>
      </c>
      <c r="D114" s="299" t="s">
        <v>1685</v>
      </c>
      <c r="E114" s="295"/>
      <c r="F114" s="295"/>
      <c r="G114" s="301">
        <f t="shared" si="6"/>
        <v>0</v>
      </c>
      <c r="H114" s="296"/>
      <c r="I114" s="297"/>
      <c r="J114" s="167"/>
    </row>
    <row r="115" spans="2:10" s="298" customFormat="1" ht="12.75" hidden="1" customHeight="1" outlineLevel="4" x14ac:dyDescent="0.2">
      <c r="B115" s="283" t="s">
        <v>2675</v>
      </c>
      <c r="C115" s="293" t="s">
        <v>3362</v>
      </c>
      <c r="D115" s="294" t="s">
        <v>3339</v>
      </c>
      <c r="E115" s="295"/>
      <c r="F115" s="295"/>
      <c r="G115" s="296">
        <f t="shared" si="6"/>
        <v>0</v>
      </c>
      <c r="H115" s="296"/>
      <c r="I115" s="297"/>
      <c r="J115" s="167"/>
    </row>
    <row r="116" spans="2:10" hidden="1" outlineLevel="3" x14ac:dyDescent="0.2">
      <c r="B116" s="281" t="s">
        <v>2651</v>
      </c>
      <c r="C116" s="282" t="s">
        <v>2652</v>
      </c>
      <c r="D116" s="49" t="s">
        <v>1767</v>
      </c>
      <c r="E116" s="51"/>
      <c r="F116" s="51"/>
      <c r="G116" s="52">
        <f t="shared" si="6"/>
        <v>0</v>
      </c>
      <c r="H116" s="52"/>
      <c r="I116" s="171"/>
      <c r="J116" s="20"/>
    </row>
    <row r="117" spans="2:10" ht="27" hidden="1" outlineLevel="4" x14ac:dyDescent="0.2">
      <c r="B117" s="281" t="s">
        <v>2680</v>
      </c>
      <c r="C117" s="282" t="s">
        <v>3341</v>
      </c>
      <c r="D117" s="49" t="s">
        <v>3339</v>
      </c>
      <c r="E117" s="51"/>
      <c r="F117" s="51"/>
      <c r="G117" s="52">
        <f t="shared" si="6"/>
        <v>0</v>
      </c>
      <c r="H117" s="52"/>
      <c r="I117" s="171"/>
      <c r="J117" s="20"/>
    </row>
    <row r="118" spans="2:10" ht="27" hidden="1" outlineLevel="4" x14ac:dyDescent="0.2">
      <c r="B118" s="281" t="s">
        <v>2681</v>
      </c>
      <c r="C118" s="282" t="s">
        <v>3362</v>
      </c>
      <c r="D118" s="49" t="s">
        <v>3339</v>
      </c>
      <c r="E118" s="51"/>
      <c r="F118" s="51"/>
      <c r="G118" s="52">
        <f t="shared" si="6"/>
        <v>0</v>
      </c>
      <c r="H118" s="52"/>
      <c r="I118" s="171"/>
      <c r="J118" s="20"/>
    </row>
    <row r="119" spans="2:10" hidden="1" outlineLevel="3" x14ac:dyDescent="0.2">
      <c r="B119" s="281" t="s">
        <v>3512</v>
      </c>
      <c r="C119" s="282" t="s">
        <v>3362</v>
      </c>
      <c r="D119" s="49" t="s">
        <v>3339</v>
      </c>
      <c r="E119" s="51"/>
      <c r="F119" s="51"/>
      <c r="G119" s="52">
        <f t="shared" si="6"/>
        <v>0</v>
      </c>
      <c r="H119" s="52"/>
      <c r="I119" s="171"/>
      <c r="J119" s="20"/>
    </row>
    <row r="120" spans="2:10" ht="27" hidden="1" outlineLevel="4" x14ac:dyDescent="0.2">
      <c r="B120" s="281" t="s">
        <v>2682</v>
      </c>
      <c r="C120" s="282" t="s">
        <v>3362</v>
      </c>
      <c r="D120" s="49" t="s">
        <v>3339</v>
      </c>
      <c r="E120" s="51"/>
      <c r="F120" s="51"/>
      <c r="G120" s="52">
        <f t="shared" si="6"/>
        <v>0</v>
      </c>
      <c r="H120" s="52"/>
      <c r="I120" s="171"/>
      <c r="J120" s="20"/>
    </row>
    <row r="121" spans="2:10" ht="27" hidden="1" outlineLevel="4" x14ac:dyDescent="0.2">
      <c r="B121" s="281" t="s">
        <v>2683</v>
      </c>
      <c r="C121" s="282" t="s">
        <v>3362</v>
      </c>
      <c r="D121" s="49" t="s">
        <v>3339</v>
      </c>
      <c r="E121" s="51"/>
      <c r="F121" s="51"/>
      <c r="G121" s="52">
        <f t="shared" si="6"/>
        <v>0</v>
      </c>
      <c r="H121" s="52"/>
      <c r="I121" s="171"/>
      <c r="J121" s="20"/>
    </row>
    <row r="122" spans="2:10" hidden="1" outlineLevel="2" x14ac:dyDescent="0.2">
      <c r="B122" s="280" t="s">
        <v>3301</v>
      </c>
      <c r="C122" s="279" t="s">
        <v>3341</v>
      </c>
      <c r="D122" s="49" t="s">
        <v>3339</v>
      </c>
      <c r="E122" s="51"/>
      <c r="F122" s="51"/>
      <c r="G122" s="52">
        <f t="shared" si="6"/>
        <v>0</v>
      </c>
      <c r="H122" s="52"/>
      <c r="I122" s="171"/>
      <c r="J122" s="20"/>
    </row>
    <row r="123" spans="2:10" hidden="1" outlineLevel="2" x14ac:dyDescent="0.2">
      <c r="B123" s="280" t="s">
        <v>3302</v>
      </c>
      <c r="C123" s="279" t="s">
        <v>3362</v>
      </c>
      <c r="D123" s="49" t="s">
        <v>3339</v>
      </c>
      <c r="E123" s="51"/>
      <c r="F123" s="51"/>
      <c r="G123" s="52">
        <f t="shared" si="6"/>
        <v>0</v>
      </c>
      <c r="H123" s="52"/>
      <c r="I123" s="171"/>
      <c r="J123" s="20"/>
    </row>
    <row r="124" spans="2:10" hidden="1" outlineLevel="4" x14ac:dyDescent="0.2">
      <c r="B124" s="281" t="s">
        <v>2684</v>
      </c>
      <c r="C124" s="282" t="s">
        <v>3362</v>
      </c>
      <c r="D124" s="49" t="s">
        <v>3339</v>
      </c>
      <c r="E124" s="51"/>
      <c r="F124" s="51"/>
      <c r="G124" s="52">
        <f t="shared" si="6"/>
        <v>0</v>
      </c>
      <c r="H124" s="52"/>
      <c r="I124" s="171"/>
      <c r="J124" s="20"/>
    </row>
    <row r="125" spans="2:10" hidden="1" outlineLevel="4" x14ac:dyDescent="0.2">
      <c r="B125" s="281" t="s">
        <v>2685</v>
      </c>
      <c r="C125" s="282" t="s">
        <v>3362</v>
      </c>
      <c r="D125" s="49" t="s">
        <v>3339</v>
      </c>
      <c r="E125" s="51"/>
      <c r="F125" s="51"/>
      <c r="G125" s="52">
        <f t="shared" si="6"/>
        <v>0</v>
      </c>
      <c r="H125" s="52"/>
      <c r="I125" s="171"/>
      <c r="J125" s="20"/>
    </row>
    <row r="126" spans="2:10" hidden="1" outlineLevel="1" collapsed="1" x14ac:dyDescent="0.2">
      <c r="B126" s="278" t="s">
        <v>3271</v>
      </c>
      <c r="C126" s="279" t="s">
        <v>530</v>
      </c>
      <c r="D126" s="49" t="s">
        <v>1685</v>
      </c>
      <c r="E126" s="51"/>
      <c r="F126" s="51"/>
      <c r="G126" s="52">
        <f t="shared" si="6"/>
        <v>0</v>
      </c>
      <c r="H126" s="52"/>
      <c r="I126" s="171"/>
      <c r="J126" s="20"/>
    </row>
    <row r="127" spans="2:10" ht="25.5" hidden="1" customHeight="1" outlineLevel="2" x14ac:dyDescent="0.2">
      <c r="B127" s="286" t="s">
        <v>3303</v>
      </c>
      <c r="C127" s="279" t="s">
        <v>2047</v>
      </c>
      <c r="D127" s="49" t="s">
        <v>3339</v>
      </c>
      <c r="E127" s="51"/>
      <c r="F127" s="51"/>
      <c r="G127" s="52">
        <f t="shared" si="6"/>
        <v>0</v>
      </c>
      <c r="H127" s="52"/>
      <c r="I127" s="171"/>
      <c r="J127" s="20"/>
    </row>
    <row r="128" spans="2:10" ht="25.5" hidden="1" customHeight="1" outlineLevel="2" x14ac:dyDescent="0.2">
      <c r="B128" s="286" t="s">
        <v>3304</v>
      </c>
      <c r="C128" s="279" t="s">
        <v>2048</v>
      </c>
      <c r="D128" s="49" t="s">
        <v>1685</v>
      </c>
      <c r="E128" s="51"/>
      <c r="F128" s="51"/>
      <c r="G128" s="52">
        <f t="shared" si="6"/>
        <v>0</v>
      </c>
      <c r="H128" s="52"/>
      <c r="I128" s="171"/>
      <c r="J128" s="20"/>
    </row>
    <row r="129" spans="2:10" ht="25.5" hidden="1" customHeight="1" outlineLevel="3" x14ac:dyDescent="0.2">
      <c r="B129" s="283" t="s">
        <v>2686</v>
      </c>
      <c r="C129" s="282" t="s">
        <v>2049</v>
      </c>
      <c r="D129" s="49" t="s">
        <v>1685</v>
      </c>
      <c r="E129" s="51"/>
      <c r="F129" s="51"/>
      <c r="G129" s="52">
        <f t="shared" ref="G129:G139" si="7">E129*F129</f>
        <v>0</v>
      </c>
      <c r="H129" s="52"/>
      <c r="I129" s="171"/>
      <c r="J129" s="20"/>
    </row>
    <row r="130" spans="2:10" ht="27" hidden="1" outlineLevel="3" x14ac:dyDescent="0.2">
      <c r="B130" s="283" t="s">
        <v>2687</v>
      </c>
      <c r="C130" s="282" t="s">
        <v>2050</v>
      </c>
      <c r="D130" s="49" t="s">
        <v>1685</v>
      </c>
      <c r="E130" s="51"/>
      <c r="F130" s="51"/>
      <c r="G130" s="52">
        <f t="shared" si="7"/>
        <v>0</v>
      </c>
      <c r="H130" s="52"/>
      <c r="I130" s="171"/>
      <c r="J130" s="20"/>
    </row>
    <row r="131" spans="2:10" ht="27" hidden="1" outlineLevel="3" x14ac:dyDescent="0.2">
      <c r="B131" s="283" t="s">
        <v>2688</v>
      </c>
      <c r="C131" s="282" t="s">
        <v>2051</v>
      </c>
      <c r="D131" s="49" t="s">
        <v>1685</v>
      </c>
      <c r="E131" s="51"/>
      <c r="F131" s="51"/>
      <c r="G131" s="52">
        <f t="shared" si="7"/>
        <v>0</v>
      </c>
      <c r="H131" s="52"/>
      <c r="I131" s="171"/>
      <c r="J131" s="20"/>
    </row>
    <row r="132" spans="2:10" hidden="1" outlineLevel="3" x14ac:dyDescent="0.2">
      <c r="B132" s="283" t="s">
        <v>2689</v>
      </c>
      <c r="C132" s="282" t="s">
        <v>3362</v>
      </c>
      <c r="D132" s="49" t="s">
        <v>3339</v>
      </c>
      <c r="E132" s="51"/>
      <c r="F132" s="51"/>
      <c r="G132" s="52">
        <f t="shared" si="7"/>
        <v>0</v>
      </c>
      <c r="H132" s="52"/>
      <c r="I132" s="171"/>
      <c r="J132" s="20"/>
    </row>
    <row r="133" spans="2:10" ht="27" hidden="1" outlineLevel="4" x14ac:dyDescent="0.2">
      <c r="B133" s="283" t="s">
        <v>2761</v>
      </c>
      <c r="C133" s="282" t="s">
        <v>3362</v>
      </c>
      <c r="D133" s="49" t="s">
        <v>3339</v>
      </c>
      <c r="E133" s="51"/>
      <c r="F133" s="51"/>
      <c r="G133" s="52">
        <f>E133*F133</f>
        <v>0</v>
      </c>
      <c r="H133" s="52"/>
      <c r="I133" s="171"/>
      <c r="J133" s="20"/>
    </row>
    <row r="134" spans="2:10" ht="27" hidden="1" outlineLevel="4" x14ac:dyDescent="0.2">
      <c r="B134" s="283" t="s">
        <v>2762</v>
      </c>
      <c r="C134" s="282" t="s">
        <v>3362</v>
      </c>
      <c r="D134" s="49" t="s">
        <v>3339</v>
      </c>
      <c r="E134" s="51"/>
      <c r="F134" s="51"/>
      <c r="G134" s="52">
        <f>E134*F134</f>
        <v>0</v>
      </c>
      <c r="H134" s="52"/>
      <c r="I134" s="171"/>
      <c r="J134" s="20"/>
    </row>
    <row r="135" spans="2:10" ht="27" hidden="1" outlineLevel="2" x14ac:dyDescent="0.2">
      <c r="B135" s="286" t="s">
        <v>3305</v>
      </c>
      <c r="C135" s="279" t="s">
        <v>2052</v>
      </c>
      <c r="D135" s="49" t="s">
        <v>1685</v>
      </c>
      <c r="E135" s="51"/>
      <c r="F135" s="51"/>
      <c r="G135" s="52">
        <f t="shared" si="7"/>
        <v>0</v>
      </c>
      <c r="H135" s="52"/>
      <c r="I135" s="171"/>
      <c r="J135" s="20"/>
    </row>
    <row r="136" spans="2:10" ht="25.5" hidden="1" customHeight="1" outlineLevel="3" x14ac:dyDescent="0.2">
      <c r="B136" s="283" t="s">
        <v>2690</v>
      </c>
      <c r="C136" s="282" t="s">
        <v>2053</v>
      </c>
      <c r="D136" s="49" t="s">
        <v>1685</v>
      </c>
      <c r="E136" s="51"/>
      <c r="F136" s="51"/>
      <c r="G136" s="52">
        <f t="shared" si="7"/>
        <v>0</v>
      </c>
      <c r="H136" s="52"/>
      <c r="I136" s="171"/>
      <c r="J136" s="20"/>
    </row>
    <row r="137" spans="2:10" ht="27" hidden="1" outlineLevel="3" x14ac:dyDescent="0.2">
      <c r="B137" s="283" t="s">
        <v>2691</v>
      </c>
      <c r="C137" s="282" t="s">
        <v>2054</v>
      </c>
      <c r="D137" s="49" t="s">
        <v>1685</v>
      </c>
      <c r="E137" s="51"/>
      <c r="F137" s="51"/>
      <c r="G137" s="52">
        <f t="shared" si="7"/>
        <v>0</v>
      </c>
      <c r="H137" s="52"/>
      <c r="I137" s="171"/>
      <c r="J137" s="20"/>
    </row>
    <row r="138" spans="2:10" ht="27" hidden="1" outlineLevel="3" x14ac:dyDescent="0.2">
      <c r="B138" s="283" t="s">
        <v>2692</v>
      </c>
      <c r="C138" s="282" t="s">
        <v>2055</v>
      </c>
      <c r="D138" s="49" t="s">
        <v>1685</v>
      </c>
      <c r="E138" s="51"/>
      <c r="F138" s="51"/>
      <c r="G138" s="52">
        <f t="shared" si="7"/>
        <v>0</v>
      </c>
      <c r="H138" s="52"/>
      <c r="I138" s="171"/>
      <c r="J138" s="20"/>
    </row>
    <row r="139" spans="2:10" hidden="1" outlineLevel="3" x14ac:dyDescent="0.2">
      <c r="B139" s="283" t="s">
        <v>2043</v>
      </c>
      <c r="C139" s="282" t="s">
        <v>3362</v>
      </c>
      <c r="D139" s="49" t="s">
        <v>3339</v>
      </c>
      <c r="E139" s="51"/>
      <c r="F139" s="51"/>
      <c r="G139" s="52">
        <f t="shared" si="7"/>
        <v>0</v>
      </c>
      <c r="H139" s="52"/>
      <c r="I139" s="171"/>
      <c r="J139" s="20"/>
    </row>
    <row r="140" spans="2:10" ht="27" hidden="1" outlineLevel="4" x14ac:dyDescent="0.2">
      <c r="B140" s="283" t="s">
        <v>2759</v>
      </c>
      <c r="C140" s="282" t="s">
        <v>3362</v>
      </c>
      <c r="D140" s="49" t="s">
        <v>3339</v>
      </c>
      <c r="E140" s="51"/>
      <c r="F140" s="51"/>
      <c r="G140" s="52">
        <f t="shared" ref="G140:G167" si="8">E140*F140</f>
        <v>0</v>
      </c>
      <c r="H140" s="52"/>
      <c r="I140" s="171"/>
      <c r="J140" s="20"/>
    </row>
    <row r="141" spans="2:10" ht="27" hidden="1" outlineLevel="4" x14ac:dyDescent="0.2">
      <c r="B141" s="283" t="s">
        <v>2760</v>
      </c>
      <c r="C141" s="282" t="s">
        <v>3362</v>
      </c>
      <c r="D141" s="49" t="s">
        <v>3339</v>
      </c>
      <c r="E141" s="51"/>
      <c r="F141" s="51"/>
      <c r="G141" s="52">
        <f t="shared" si="8"/>
        <v>0</v>
      </c>
      <c r="H141" s="52"/>
      <c r="I141" s="171"/>
      <c r="J141" s="20"/>
    </row>
    <row r="142" spans="2:10" ht="27" hidden="1" outlineLevel="2" x14ac:dyDescent="0.2">
      <c r="B142" s="286" t="s">
        <v>3306</v>
      </c>
      <c r="C142" s="279" t="s">
        <v>3509</v>
      </c>
      <c r="D142" s="49" t="s">
        <v>1685</v>
      </c>
      <c r="E142" s="51"/>
      <c r="F142" s="51"/>
      <c r="G142" s="52">
        <f t="shared" si="8"/>
        <v>0</v>
      </c>
      <c r="H142" s="52"/>
      <c r="I142" s="171"/>
      <c r="J142" s="20"/>
    </row>
    <row r="143" spans="2:10" hidden="1" outlineLevel="3" x14ac:dyDescent="0.2">
      <c r="B143" s="283" t="s">
        <v>2056</v>
      </c>
      <c r="C143" s="282" t="s">
        <v>2765</v>
      </c>
      <c r="D143" s="49" t="s">
        <v>1685</v>
      </c>
      <c r="E143" s="51"/>
      <c r="F143" s="51"/>
      <c r="G143" s="52">
        <f t="shared" si="8"/>
        <v>0</v>
      </c>
      <c r="H143" s="52"/>
      <c r="I143" s="171"/>
      <c r="J143" s="20"/>
    </row>
    <row r="144" spans="2:10" ht="27" hidden="1" outlineLevel="3" x14ac:dyDescent="0.2">
      <c r="B144" s="283" t="s">
        <v>2057</v>
      </c>
      <c r="C144" s="282" t="s">
        <v>2766</v>
      </c>
      <c r="D144" s="49" t="s">
        <v>1685</v>
      </c>
      <c r="E144" s="51"/>
      <c r="F144" s="51"/>
      <c r="G144" s="52">
        <f t="shared" si="8"/>
        <v>0</v>
      </c>
      <c r="H144" s="52"/>
      <c r="I144" s="171"/>
      <c r="J144" s="20"/>
    </row>
    <row r="145" spans="2:10" ht="27" hidden="1" outlineLevel="3" x14ac:dyDescent="0.2">
      <c r="B145" s="283" t="s">
        <v>2058</v>
      </c>
      <c r="C145" s="282" t="s">
        <v>2767</v>
      </c>
      <c r="D145" s="49" t="s">
        <v>1685</v>
      </c>
      <c r="E145" s="51"/>
      <c r="F145" s="51"/>
      <c r="G145" s="52">
        <f t="shared" si="8"/>
        <v>0</v>
      </c>
      <c r="H145" s="52"/>
      <c r="I145" s="171"/>
      <c r="J145" s="20"/>
    </row>
    <row r="146" spans="2:10" ht="27" hidden="1" outlineLevel="3" x14ac:dyDescent="0.2">
      <c r="B146" s="283" t="s">
        <v>2059</v>
      </c>
      <c r="C146" s="282" t="s">
        <v>2768</v>
      </c>
      <c r="D146" s="49" t="s">
        <v>1685</v>
      </c>
      <c r="E146" s="51"/>
      <c r="F146" s="51"/>
      <c r="G146" s="52">
        <f t="shared" si="8"/>
        <v>0</v>
      </c>
      <c r="H146" s="52"/>
      <c r="I146" s="171"/>
      <c r="J146" s="20"/>
    </row>
    <row r="147" spans="2:10" hidden="1" outlineLevel="3" x14ac:dyDescent="0.2">
      <c r="B147" s="283" t="s">
        <v>2060</v>
      </c>
      <c r="C147" s="282" t="s">
        <v>3362</v>
      </c>
      <c r="D147" s="49" t="s">
        <v>3339</v>
      </c>
      <c r="E147" s="51"/>
      <c r="F147" s="51"/>
      <c r="G147" s="52">
        <f t="shared" si="8"/>
        <v>0</v>
      </c>
      <c r="H147" s="52"/>
      <c r="I147" s="171"/>
      <c r="J147" s="20"/>
    </row>
    <row r="148" spans="2:10" ht="27" hidden="1" outlineLevel="4" x14ac:dyDescent="0.2">
      <c r="B148" s="283" t="s">
        <v>2757</v>
      </c>
      <c r="C148" s="282" t="s">
        <v>3362</v>
      </c>
      <c r="D148" s="49" t="s">
        <v>3339</v>
      </c>
      <c r="E148" s="51"/>
      <c r="F148" s="51"/>
      <c r="G148" s="52">
        <f t="shared" si="8"/>
        <v>0</v>
      </c>
      <c r="H148" s="52"/>
      <c r="I148" s="171"/>
      <c r="J148" s="20"/>
    </row>
    <row r="149" spans="2:10" ht="27" hidden="1" outlineLevel="4" x14ac:dyDescent="0.2">
      <c r="B149" s="283" t="s">
        <v>2758</v>
      </c>
      <c r="C149" s="282" t="s">
        <v>3362</v>
      </c>
      <c r="D149" s="49" t="s">
        <v>3339</v>
      </c>
      <c r="E149" s="51"/>
      <c r="F149" s="51"/>
      <c r="G149" s="52">
        <f t="shared" si="8"/>
        <v>0</v>
      </c>
      <c r="H149" s="52"/>
      <c r="I149" s="171"/>
      <c r="J149" s="20"/>
    </row>
    <row r="150" spans="2:10" hidden="1" outlineLevel="2" x14ac:dyDescent="0.2">
      <c r="B150" s="286" t="s">
        <v>2044</v>
      </c>
      <c r="C150" s="279" t="s">
        <v>3341</v>
      </c>
      <c r="D150" s="49" t="s">
        <v>3339</v>
      </c>
      <c r="E150" s="51"/>
      <c r="F150" s="51"/>
      <c r="G150" s="52">
        <f t="shared" si="8"/>
        <v>0</v>
      </c>
      <c r="H150" s="52"/>
      <c r="I150" s="171"/>
      <c r="J150" s="20"/>
    </row>
    <row r="151" spans="2:10" hidden="1" outlineLevel="4" x14ac:dyDescent="0.2">
      <c r="B151" s="283" t="s">
        <v>2763</v>
      </c>
      <c r="C151" s="282" t="s">
        <v>3341</v>
      </c>
      <c r="D151" s="49" t="s">
        <v>3339</v>
      </c>
      <c r="E151" s="51"/>
      <c r="F151" s="51"/>
      <c r="G151" s="52">
        <f t="shared" si="8"/>
        <v>0</v>
      </c>
      <c r="H151" s="52"/>
      <c r="I151" s="171"/>
      <c r="J151" s="20"/>
    </row>
    <row r="152" spans="2:10" hidden="1" outlineLevel="4" x14ac:dyDescent="0.2">
      <c r="B152" s="283" t="s">
        <v>2764</v>
      </c>
      <c r="C152" s="282" t="s">
        <v>3362</v>
      </c>
      <c r="D152" s="49" t="s">
        <v>3339</v>
      </c>
      <c r="E152" s="51"/>
      <c r="F152" s="51"/>
      <c r="G152" s="52">
        <f t="shared" si="8"/>
        <v>0</v>
      </c>
      <c r="H152" s="52"/>
      <c r="I152" s="171"/>
      <c r="J152" s="20"/>
    </row>
    <row r="153" spans="2:10" hidden="1" outlineLevel="2" x14ac:dyDescent="0.2">
      <c r="B153" s="286" t="s">
        <v>3307</v>
      </c>
      <c r="C153" s="279" t="s">
        <v>3362</v>
      </c>
      <c r="D153" s="49" t="s">
        <v>3339</v>
      </c>
      <c r="E153" s="51"/>
      <c r="F153" s="51"/>
      <c r="G153" s="52">
        <f t="shared" si="8"/>
        <v>0</v>
      </c>
      <c r="H153" s="52"/>
      <c r="I153" s="171"/>
      <c r="J153" s="20"/>
    </row>
    <row r="154" spans="2:10" hidden="1" outlineLevel="4" x14ac:dyDescent="0.2">
      <c r="B154" s="283" t="s">
        <v>2045</v>
      </c>
      <c r="C154" s="282" t="s">
        <v>3362</v>
      </c>
      <c r="D154" s="49" t="s">
        <v>3339</v>
      </c>
      <c r="E154" s="51"/>
      <c r="F154" s="51"/>
      <c r="G154" s="52">
        <f t="shared" si="8"/>
        <v>0</v>
      </c>
      <c r="H154" s="52"/>
      <c r="I154" s="171"/>
      <c r="J154" s="20"/>
    </row>
    <row r="155" spans="2:10" hidden="1" outlineLevel="4" x14ac:dyDescent="0.2">
      <c r="B155" s="283" t="s">
        <v>2046</v>
      </c>
      <c r="C155" s="282" t="s">
        <v>3362</v>
      </c>
      <c r="D155" s="49" t="s">
        <v>3339</v>
      </c>
      <c r="E155" s="51"/>
      <c r="F155" s="51"/>
      <c r="G155" s="52">
        <f t="shared" si="8"/>
        <v>0</v>
      </c>
      <c r="H155" s="52"/>
      <c r="I155" s="171"/>
      <c r="J155" s="20"/>
    </row>
    <row r="156" spans="2:10" ht="12.75" hidden="1" customHeight="1" outlineLevel="1" collapsed="1" x14ac:dyDescent="0.2">
      <c r="B156" s="287" t="s">
        <v>3272</v>
      </c>
      <c r="C156" s="279" t="s">
        <v>531</v>
      </c>
      <c r="D156" s="49" t="s">
        <v>3339</v>
      </c>
      <c r="E156" s="51"/>
      <c r="F156" s="51"/>
      <c r="G156" s="52">
        <f t="shared" si="8"/>
        <v>0</v>
      </c>
      <c r="H156" s="52"/>
      <c r="I156" s="171"/>
      <c r="J156" s="20"/>
    </row>
    <row r="157" spans="2:10" ht="12.75" hidden="1" customHeight="1" outlineLevel="2" x14ac:dyDescent="0.2">
      <c r="B157" s="286" t="s">
        <v>2486</v>
      </c>
      <c r="C157" s="279" t="s">
        <v>3513</v>
      </c>
      <c r="D157" s="49" t="s">
        <v>1767</v>
      </c>
      <c r="E157" s="51"/>
      <c r="F157" s="51"/>
      <c r="G157" s="52">
        <f t="shared" si="8"/>
        <v>0</v>
      </c>
      <c r="H157" s="52"/>
      <c r="I157" s="171"/>
      <c r="J157" s="20"/>
    </row>
    <row r="158" spans="2:10" hidden="1" outlineLevel="2" x14ac:dyDescent="0.2">
      <c r="B158" s="286" t="s">
        <v>2487</v>
      </c>
      <c r="C158" s="279" t="s">
        <v>3514</v>
      </c>
      <c r="D158" s="49" t="s">
        <v>1767</v>
      </c>
      <c r="E158" s="51"/>
      <c r="F158" s="51"/>
      <c r="G158" s="52">
        <f t="shared" si="8"/>
        <v>0</v>
      </c>
      <c r="H158" s="52"/>
      <c r="I158" s="171"/>
      <c r="J158" s="20"/>
    </row>
    <row r="159" spans="2:10" hidden="1" outlineLevel="2" x14ac:dyDescent="0.2">
      <c r="B159" s="286" t="s">
        <v>2488</v>
      </c>
      <c r="C159" s="279" t="s">
        <v>3341</v>
      </c>
      <c r="D159" s="49" t="s">
        <v>3339</v>
      </c>
      <c r="E159" s="51"/>
      <c r="F159" s="51"/>
      <c r="G159" s="52">
        <f t="shared" si="8"/>
        <v>0</v>
      </c>
      <c r="H159" s="52"/>
      <c r="I159" s="171"/>
      <c r="J159" s="20"/>
    </row>
    <row r="160" spans="2:10" hidden="1" outlineLevel="3" x14ac:dyDescent="0.2">
      <c r="B160" s="283" t="s">
        <v>2769</v>
      </c>
      <c r="C160" s="282" t="s">
        <v>3341</v>
      </c>
      <c r="D160" s="49" t="s">
        <v>3339</v>
      </c>
      <c r="E160" s="51"/>
      <c r="F160" s="51"/>
      <c r="G160" s="52">
        <f t="shared" si="8"/>
        <v>0</v>
      </c>
      <c r="H160" s="52"/>
      <c r="I160" s="171"/>
      <c r="J160" s="20"/>
    </row>
    <row r="161" spans="2:10" hidden="1" outlineLevel="3" x14ac:dyDescent="0.2">
      <c r="B161" s="283" t="s">
        <v>2770</v>
      </c>
      <c r="C161" s="282" t="s">
        <v>3362</v>
      </c>
      <c r="D161" s="49" t="s">
        <v>3339</v>
      </c>
      <c r="E161" s="51"/>
      <c r="F161" s="51"/>
      <c r="G161" s="52">
        <f t="shared" si="8"/>
        <v>0</v>
      </c>
      <c r="H161" s="52"/>
      <c r="I161" s="171"/>
      <c r="J161" s="20"/>
    </row>
    <row r="162" spans="2:10" hidden="1" outlineLevel="2" x14ac:dyDescent="0.2">
      <c r="B162" s="286" t="s">
        <v>2489</v>
      </c>
      <c r="C162" s="279" t="s">
        <v>3362</v>
      </c>
      <c r="D162" s="49" t="s">
        <v>3339</v>
      </c>
      <c r="E162" s="51"/>
      <c r="F162" s="51"/>
      <c r="G162" s="52">
        <f t="shared" si="8"/>
        <v>0</v>
      </c>
      <c r="H162" s="52"/>
      <c r="I162" s="171"/>
      <c r="J162" s="20"/>
    </row>
    <row r="163" spans="2:10" hidden="1" outlineLevel="3" x14ac:dyDescent="0.2">
      <c r="B163" s="283" t="s">
        <v>2771</v>
      </c>
      <c r="C163" s="282" t="s">
        <v>3362</v>
      </c>
      <c r="D163" s="49" t="s">
        <v>3339</v>
      </c>
      <c r="E163" s="51"/>
      <c r="F163" s="51"/>
      <c r="G163" s="52">
        <f t="shared" si="8"/>
        <v>0</v>
      </c>
      <c r="H163" s="52"/>
      <c r="I163" s="171"/>
      <c r="J163" s="20"/>
    </row>
    <row r="164" spans="2:10" hidden="1" outlineLevel="3" x14ac:dyDescent="0.2">
      <c r="B164" s="283" t="s">
        <v>2772</v>
      </c>
      <c r="C164" s="282" t="s">
        <v>3362</v>
      </c>
      <c r="D164" s="49" t="s">
        <v>3339</v>
      </c>
      <c r="E164" s="51"/>
      <c r="F164" s="51"/>
      <c r="G164" s="52">
        <f t="shared" si="8"/>
        <v>0</v>
      </c>
      <c r="H164" s="52"/>
      <c r="I164" s="171"/>
      <c r="J164" s="20"/>
    </row>
    <row r="165" spans="2:10" hidden="1" outlineLevel="1" collapsed="1" x14ac:dyDescent="0.2">
      <c r="B165" s="287" t="s">
        <v>3273</v>
      </c>
      <c r="C165" s="279" t="s">
        <v>3362</v>
      </c>
      <c r="D165" s="49" t="s">
        <v>3339</v>
      </c>
      <c r="E165" s="51"/>
      <c r="F165" s="51"/>
      <c r="G165" s="52">
        <f t="shared" si="8"/>
        <v>0</v>
      </c>
      <c r="H165" s="52"/>
      <c r="I165" s="171"/>
      <c r="J165" s="20"/>
    </row>
    <row r="166" spans="2:10" hidden="1" outlineLevel="2" x14ac:dyDescent="0.2">
      <c r="B166" s="280" t="s">
        <v>3290</v>
      </c>
      <c r="C166" s="279" t="s">
        <v>3362</v>
      </c>
      <c r="D166" s="49" t="s">
        <v>3339</v>
      </c>
      <c r="E166" s="51"/>
      <c r="F166" s="51"/>
      <c r="G166" s="52">
        <f t="shared" si="8"/>
        <v>0</v>
      </c>
      <c r="H166" s="52"/>
      <c r="I166" s="171"/>
      <c r="J166" s="20"/>
    </row>
    <row r="167" spans="2:10" hidden="1" outlineLevel="2" x14ac:dyDescent="0.2">
      <c r="B167" s="280" t="s">
        <v>3291</v>
      </c>
      <c r="C167" s="279" t="s">
        <v>3362</v>
      </c>
      <c r="D167" s="49" t="s">
        <v>3339</v>
      </c>
      <c r="E167" s="51"/>
      <c r="F167" s="51"/>
      <c r="G167" s="52">
        <f t="shared" si="8"/>
        <v>0</v>
      </c>
      <c r="H167" s="52"/>
      <c r="I167" s="171"/>
      <c r="J167" s="20"/>
    </row>
    <row r="168" spans="2:10" x14ac:dyDescent="0.2">
      <c r="B168" s="276"/>
      <c r="C168" s="277"/>
      <c r="D168" s="268"/>
      <c r="E168" s="146"/>
      <c r="F168" s="146"/>
      <c r="G168" s="103"/>
      <c r="H168" s="103"/>
      <c r="I168" s="46"/>
      <c r="J168" s="46"/>
    </row>
    <row r="169" spans="2:10" collapsed="1" x14ac:dyDescent="0.2">
      <c r="B169" s="284" t="s">
        <v>454</v>
      </c>
      <c r="C169" s="285" t="s">
        <v>463</v>
      </c>
      <c r="D169" s="49" t="s">
        <v>3339</v>
      </c>
      <c r="E169" s="51"/>
      <c r="F169" s="51"/>
      <c r="G169" s="52">
        <f t="shared" ref="G169:G192" si="9">E169*F169</f>
        <v>0</v>
      </c>
      <c r="H169" s="52">
        <f>SUM(G169:G211)</f>
        <v>0</v>
      </c>
      <c r="I169" s="171"/>
      <c r="J169" s="20"/>
    </row>
    <row r="170" spans="2:10" hidden="1" outlineLevel="1" collapsed="1" x14ac:dyDescent="0.2">
      <c r="B170" s="278" t="s">
        <v>2490</v>
      </c>
      <c r="C170" s="279" t="s">
        <v>532</v>
      </c>
      <c r="D170" s="49" t="s">
        <v>1685</v>
      </c>
      <c r="E170" s="51"/>
      <c r="F170" s="51"/>
      <c r="G170" s="52">
        <f t="shared" si="9"/>
        <v>0</v>
      </c>
      <c r="H170" s="52"/>
      <c r="I170" s="171"/>
      <c r="J170" s="20"/>
    </row>
    <row r="171" spans="2:10" ht="27" hidden="1" outlineLevel="2" x14ac:dyDescent="0.2">
      <c r="B171" s="286" t="s">
        <v>2496</v>
      </c>
      <c r="C171" s="279" t="s">
        <v>1</v>
      </c>
      <c r="D171" s="49" t="s">
        <v>1685</v>
      </c>
      <c r="E171" s="51"/>
      <c r="F171" s="51"/>
      <c r="G171" s="52">
        <f t="shared" si="9"/>
        <v>0</v>
      </c>
      <c r="H171" s="52"/>
      <c r="I171" s="171"/>
      <c r="J171" s="20"/>
    </row>
    <row r="172" spans="2:10" ht="27" hidden="1" outlineLevel="2" x14ac:dyDescent="0.2">
      <c r="B172" s="286" t="s">
        <v>2497</v>
      </c>
      <c r="C172" s="279" t="s">
        <v>0</v>
      </c>
      <c r="D172" s="49" t="s">
        <v>1685</v>
      </c>
      <c r="E172" s="51"/>
      <c r="F172" s="51"/>
      <c r="G172" s="52">
        <f t="shared" si="9"/>
        <v>0</v>
      </c>
      <c r="H172" s="52"/>
      <c r="I172" s="171"/>
      <c r="J172" s="20"/>
    </row>
    <row r="173" spans="2:10" ht="27" hidden="1" outlineLevel="2" x14ac:dyDescent="0.2">
      <c r="B173" s="286" t="s">
        <v>1552</v>
      </c>
      <c r="C173" s="279" t="s">
        <v>2</v>
      </c>
      <c r="D173" s="49" t="s">
        <v>1685</v>
      </c>
      <c r="E173" s="51"/>
      <c r="F173" s="51"/>
      <c r="G173" s="52">
        <f t="shared" si="9"/>
        <v>0</v>
      </c>
      <c r="H173" s="52"/>
      <c r="I173" s="171"/>
      <c r="J173" s="20"/>
    </row>
    <row r="174" spans="2:10" hidden="1" outlineLevel="2" x14ac:dyDescent="0.2">
      <c r="B174" s="286" t="s">
        <v>1553</v>
      </c>
      <c r="C174" s="279" t="s">
        <v>3</v>
      </c>
      <c r="D174" s="49" t="s">
        <v>1685</v>
      </c>
      <c r="E174" s="51"/>
      <c r="F174" s="51"/>
      <c r="G174" s="52">
        <f t="shared" si="9"/>
        <v>0</v>
      </c>
      <c r="H174" s="52"/>
      <c r="I174" s="171"/>
      <c r="J174" s="20"/>
    </row>
    <row r="175" spans="2:10" ht="27" hidden="1" outlineLevel="2" x14ac:dyDescent="0.2">
      <c r="B175" s="286" t="s">
        <v>1554</v>
      </c>
      <c r="C175" s="279" t="s">
        <v>4</v>
      </c>
      <c r="D175" s="49" t="s">
        <v>3339</v>
      </c>
      <c r="E175" s="51"/>
      <c r="F175" s="51"/>
      <c r="G175" s="52">
        <f t="shared" si="9"/>
        <v>0</v>
      </c>
      <c r="H175" s="52"/>
      <c r="I175" s="171"/>
      <c r="J175" s="20"/>
    </row>
    <row r="176" spans="2:10" hidden="1" outlineLevel="2" x14ac:dyDescent="0.2">
      <c r="B176" s="286" t="s">
        <v>536</v>
      </c>
      <c r="C176" s="279" t="s">
        <v>3362</v>
      </c>
      <c r="D176" s="49" t="s">
        <v>3339</v>
      </c>
      <c r="E176" s="51"/>
      <c r="F176" s="51"/>
      <c r="G176" s="52">
        <f t="shared" si="9"/>
        <v>0</v>
      </c>
      <c r="H176" s="52"/>
      <c r="I176" s="171"/>
      <c r="J176" s="20"/>
    </row>
    <row r="177" spans="2:10" hidden="1" outlineLevel="3" x14ac:dyDescent="0.2">
      <c r="B177" s="283" t="s">
        <v>1555</v>
      </c>
      <c r="C177" s="282" t="s">
        <v>3362</v>
      </c>
      <c r="D177" s="49" t="s">
        <v>3339</v>
      </c>
      <c r="E177" s="51"/>
      <c r="F177" s="51"/>
      <c r="G177" s="52">
        <f t="shared" si="9"/>
        <v>0</v>
      </c>
      <c r="H177" s="52"/>
      <c r="I177" s="171"/>
      <c r="J177" s="20"/>
    </row>
    <row r="178" spans="2:10" hidden="1" outlineLevel="3" x14ac:dyDescent="0.2">
      <c r="B178" s="283" t="s">
        <v>1556</v>
      </c>
      <c r="C178" s="282" t="s">
        <v>3362</v>
      </c>
      <c r="D178" s="49" t="s">
        <v>3339</v>
      </c>
      <c r="E178" s="51"/>
      <c r="F178" s="51"/>
      <c r="G178" s="52">
        <f t="shared" si="9"/>
        <v>0</v>
      </c>
      <c r="H178" s="52"/>
      <c r="I178" s="171"/>
      <c r="J178" s="20"/>
    </row>
    <row r="179" spans="2:10" ht="27" hidden="1" outlineLevel="1" collapsed="1" x14ac:dyDescent="0.2">
      <c r="B179" s="287" t="s">
        <v>2491</v>
      </c>
      <c r="C179" s="279" t="s">
        <v>533</v>
      </c>
      <c r="D179" s="49" t="s">
        <v>1685</v>
      </c>
      <c r="E179" s="51"/>
      <c r="F179" s="51"/>
      <c r="G179" s="52">
        <f t="shared" si="9"/>
        <v>0</v>
      </c>
      <c r="H179" s="52"/>
      <c r="I179" s="171"/>
      <c r="J179" s="20"/>
    </row>
    <row r="180" spans="2:10" ht="27" hidden="1" outlineLevel="2" x14ac:dyDescent="0.2">
      <c r="B180" s="286" t="s">
        <v>2498</v>
      </c>
      <c r="C180" s="279" t="s">
        <v>1557</v>
      </c>
      <c r="D180" s="49" t="s">
        <v>1685</v>
      </c>
      <c r="E180" s="51"/>
      <c r="F180" s="51"/>
      <c r="G180" s="52">
        <f t="shared" si="9"/>
        <v>0</v>
      </c>
      <c r="H180" s="52"/>
      <c r="I180" s="171"/>
      <c r="J180" s="20"/>
    </row>
    <row r="181" spans="2:10" ht="27" hidden="1" outlineLevel="2" x14ac:dyDescent="0.2">
      <c r="B181" s="286" t="s">
        <v>2499</v>
      </c>
      <c r="C181" s="279" t="s">
        <v>9</v>
      </c>
      <c r="D181" s="49" t="s">
        <v>1685</v>
      </c>
      <c r="E181" s="51"/>
      <c r="F181" s="51"/>
      <c r="G181" s="52">
        <f t="shared" si="9"/>
        <v>0</v>
      </c>
      <c r="H181" s="52"/>
      <c r="I181" s="171"/>
      <c r="J181" s="20"/>
    </row>
    <row r="182" spans="2:10" ht="27" hidden="1" outlineLevel="2" x14ac:dyDescent="0.2">
      <c r="B182" s="286" t="s">
        <v>2500</v>
      </c>
      <c r="C182" s="279" t="s">
        <v>10</v>
      </c>
      <c r="D182" s="49" t="s">
        <v>1685</v>
      </c>
      <c r="E182" s="51"/>
      <c r="F182" s="51"/>
      <c r="G182" s="52">
        <f t="shared" si="9"/>
        <v>0</v>
      </c>
      <c r="H182" s="52"/>
      <c r="I182" s="171"/>
      <c r="J182" s="20"/>
    </row>
    <row r="183" spans="2:10" hidden="1" outlineLevel="2" x14ac:dyDescent="0.2">
      <c r="B183" s="286" t="s">
        <v>5</v>
      </c>
      <c r="C183" s="279" t="s">
        <v>11</v>
      </c>
      <c r="D183" s="49" t="s">
        <v>1685</v>
      </c>
      <c r="E183" s="51"/>
      <c r="F183" s="51"/>
      <c r="G183" s="52">
        <f t="shared" si="9"/>
        <v>0</v>
      </c>
      <c r="H183" s="52"/>
      <c r="I183" s="171"/>
      <c r="J183" s="20"/>
    </row>
    <row r="184" spans="2:10" ht="27" hidden="1" outlineLevel="2" x14ac:dyDescent="0.2">
      <c r="B184" s="286" t="s">
        <v>6</v>
      </c>
      <c r="C184" s="279" t="s">
        <v>12</v>
      </c>
      <c r="D184" s="49" t="s">
        <v>3339</v>
      </c>
      <c r="E184" s="51"/>
      <c r="F184" s="51"/>
      <c r="G184" s="52">
        <f t="shared" si="9"/>
        <v>0</v>
      </c>
      <c r="H184" s="52"/>
      <c r="I184" s="171"/>
      <c r="J184" s="20"/>
    </row>
    <row r="185" spans="2:10" hidden="1" outlineLevel="2" x14ac:dyDescent="0.2">
      <c r="B185" s="286" t="s">
        <v>2501</v>
      </c>
      <c r="C185" s="279" t="s">
        <v>3362</v>
      </c>
      <c r="D185" s="49" t="s">
        <v>3339</v>
      </c>
      <c r="E185" s="51"/>
      <c r="F185" s="51"/>
      <c r="G185" s="52">
        <f t="shared" si="9"/>
        <v>0</v>
      </c>
      <c r="H185" s="52"/>
      <c r="I185" s="171"/>
      <c r="J185" s="20"/>
    </row>
    <row r="186" spans="2:10" hidden="1" outlineLevel="3" x14ac:dyDescent="0.2">
      <c r="B186" s="283" t="s">
        <v>7</v>
      </c>
      <c r="C186" s="282" t="s">
        <v>3362</v>
      </c>
      <c r="D186" s="49" t="s">
        <v>3339</v>
      </c>
      <c r="E186" s="51"/>
      <c r="F186" s="51"/>
      <c r="G186" s="52">
        <f t="shared" si="9"/>
        <v>0</v>
      </c>
      <c r="H186" s="52"/>
      <c r="I186" s="171"/>
      <c r="J186" s="20"/>
    </row>
    <row r="187" spans="2:10" hidden="1" outlineLevel="3" x14ac:dyDescent="0.2">
      <c r="B187" s="283" t="s">
        <v>8</v>
      </c>
      <c r="C187" s="282" t="s">
        <v>3362</v>
      </c>
      <c r="D187" s="49" t="s">
        <v>3339</v>
      </c>
      <c r="E187" s="51"/>
      <c r="F187" s="51"/>
      <c r="G187" s="52">
        <f t="shared" si="9"/>
        <v>0</v>
      </c>
      <c r="H187" s="52"/>
      <c r="I187" s="171"/>
      <c r="J187" s="20"/>
    </row>
    <row r="188" spans="2:10" hidden="1" outlineLevel="1" collapsed="1" x14ac:dyDescent="0.2">
      <c r="B188" s="287" t="s">
        <v>2492</v>
      </c>
      <c r="C188" s="279" t="s">
        <v>534</v>
      </c>
      <c r="D188" s="49" t="s">
        <v>1767</v>
      </c>
      <c r="E188" s="51"/>
      <c r="F188" s="51"/>
      <c r="G188" s="52">
        <f t="shared" si="9"/>
        <v>0</v>
      </c>
      <c r="H188" s="52"/>
      <c r="I188" s="171"/>
      <c r="J188" s="20"/>
    </row>
    <row r="189" spans="2:10" ht="12.75" hidden="1" customHeight="1" outlineLevel="2" x14ac:dyDescent="0.2">
      <c r="B189" s="286" t="s">
        <v>2502</v>
      </c>
      <c r="C189" s="279" t="s">
        <v>3341</v>
      </c>
      <c r="D189" s="49" t="s">
        <v>3339</v>
      </c>
      <c r="E189" s="51"/>
      <c r="F189" s="51"/>
      <c r="G189" s="52">
        <f t="shared" si="9"/>
        <v>0</v>
      </c>
      <c r="H189" s="52"/>
      <c r="I189" s="171"/>
      <c r="J189" s="20"/>
    </row>
    <row r="190" spans="2:10" hidden="1" outlineLevel="2" x14ac:dyDescent="0.2">
      <c r="B190" s="286" t="s">
        <v>2503</v>
      </c>
      <c r="C190" s="279" t="s">
        <v>3362</v>
      </c>
      <c r="D190" s="49" t="s">
        <v>3339</v>
      </c>
      <c r="E190" s="51"/>
      <c r="F190" s="51"/>
      <c r="G190" s="52">
        <f t="shared" si="9"/>
        <v>0</v>
      </c>
      <c r="H190" s="52"/>
      <c r="I190" s="171"/>
      <c r="J190" s="20"/>
    </row>
    <row r="191" spans="2:10" hidden="1" outlineLevel="3" x14ac:dyDescent="0.2">
      <c r="B191" s="283" t="s">
        <v>13</v>
      </c>
      <c r="C191" s="282" t="s">
        <v>3362</v>
      </c>
      <c r="D191" s="49" t="s">
        <v>3339</v>
      </c>
      <c r="E191" s="51"/>
      <c r="F191" s="51"/>
      <c r="G191" s="52">
        <f t="shared" si="9"/>
        <v>0</v>
      </c>
      <c r="H191" s="52"/>
      <c r="I191" s="171"/>
      <c r="J191" s="20"/>
    </row>
    <row r="192" spans="2:10" hidden="1" outlineLevel="3" x14ac:dyDescent="0.2">
      <c r="B192" s="283" t="s">
        <v>14</v>
      </c>
      <c r="C192" s="282" t="s">
        <v>3362</v>
      </c>
      <c r="D192" s="49" t="s">
        <v>3339</v>
      </c>
      <c r="E192" s="51"/>
      <c r="F192" s="51"/>
      <c r="G192" s="52">
        <f t="shared" si="9"/>
        <v>0</v>
      </c>
      <c r="H192" s="52"/>
      <c r="I192" s="171"/>
      <c r="J192" s="20"/>
    </row>
    <row r="193" spans="2:10" hidden="1" outlineLevel="1" collapsed="1" x14ac:dyDescent="0.2">
      <c r="B193" s="287" t="s">
        <v>2493</v>
      </c>
      <c r="C193" s="279" t="s">
        <v>535</v>
      </c>
      <c r="D193" s="49" t="s">
        <v>1685</v>
      </c>
      <c r="E193" s="51"/>
      <c r="F193" s="51"/>
      <c r="G193" s="52">
        <f t="shared" ref="G193:G208" si="10">E193*F193</f>
        <v>0</v>
      </c>
      <c r="H193" s="52"/>
      <c r="I193" s="171"/>
      <c r="J193" s="20"/>
    </row>
    <row r="194" spans="2:10" hidden="1" outlineLevel="2" x14ac:dyDescent="0.2">
      <c r="B194" s="286" t="s">
        <v>2504</v>
      </c>
      <c r="C194" s="279" t="s">
        <v>15</v>
      </c>
      <c r="D194" s="49" t="s">
        <v>1685</v>
      </c>
      <c r="E194" s="51"/>
      <c r="F194" s="51"/>
      <c r="G194" s="52">
        <f t="shared" si="10"/>
        <v>0</v>
      </c>
      <c r="H194" s="52"/>
      <c r="I194" s="171"/>
      <c r="J194" s="20"/>
    </row>
    <row r="195" spans="2:10" hidden="1" outlineLevel="3" x14ac:dyDescent="0.2">
      <c r="B195" s="283" t="s">
        <v>16</v>
      </c>
      <c r="C195" s="282" t="s">
        <v>17</v>
      </c>
      <c r="D195" s="49" t="s">
        <v>3339</v>
      </c>
      <c r="E195" s="51"/>
      <c r="F195" s="51"/>
      <c r="G195" s="52">
        <f t="shared" ref="G195:G202" si="11">E195*F195</f>
        <v>0</v>
      </c>
      <c r="H195" s="52"/>
      <c r="I195" s="171"/>
      <c r="J195" s="20"/>
    </row>
    <row r="196" spans="2:10" ht="27" hidden="1" outlineLevel="4" x14ac:dyDescent="0.2">
      <c r="B196" s="283" t="s">
        <v>21</v>
      </c>
      <c r="C196" s="282" t="s">
        <v>24</v>
      </c>
      <c r="D196" s="49" t="s">
        <v>3339</v>
      </c>
      <c r="E196" s="51"/>
      <c r="F196" s="51"/>
      <c r="G196" s="52">
        <f t="shared" si="11"/>
        <v>0</v>
      </c>
      <c r="H196" s="52"/>
      <c r="I196" s="171"/>
      <c r="J196" s="20"/>
    </row>
    <row r="197" spans="2:10" ht="27" hidden="1" outlineLevel="4" x14ac:dyDescent="0.2">
      <c r="B197" s="283" t="s">
        <v>22</v>
      </c>
      <c r="C197" s="282" t="s">
        <v>25</v>
      </c>
      <c r="D197" s="49" t="s">
        <v>3339</v>
      </c>
      <c r="E197" s="51"/>
      <c r="F197" s="51"/>
      <c r="G197" s="52">
        <f t="shared" si="11"/>
        <v>0</v>
      </c>
      <c r="H197" s="52"/>
      <c r="I197" s="171"/>
      <c r="J197" s="20"/>
    </row>
    <row r="198" spans="2:10" ht="27" hidden="1" outlineLevel="4" x14ac:dyDescent="0.2">
      <c r="B198" s="283" t="s">
        <v>23</v>
      </c>
      <c r="C198" s="282" t="s">
        <v>3362</v>
      </c>
      <c r="D198" s="49" t="s">
        <v>3339</v>
      </c>
      <c r="E198" s="51"/>
      <c r="F198" s="51"/>
      <c r="G198" s="52">
        <f t="shared" si="11"/>
        <v>0</v>
      </c>
      <c r="H198" s="52"/>
      <c r="I198" s="171"/>
      <c r="J198" s="20"/>
    </row>
    <row r="199" spans="2:10" hidden="1" outlineLevel="3" x14ac:dyDescent="0.2">
      <c r="B199" s="283" t="s">
        <v>18</v>
      </c>
      <c r="C199" s="282" t="s">
        <v>20</v>
      </c>
      <c r="D199" s="49" t="s">
        <v>1685</v>
      </c>
      <c r="E199" s="51"/>
      <c r="F199" s="51"/>
      <c r="G199" s="52">
        <f t="shared" si="11"/>
        <v>0</v>
      </c>
      <c r="H199" s="52"/>
      <c r="I199" s="171"/>
      <c r="J199" s="20"/>
    </row>
    <row r="200" spans="2:10" hidden="1" outlineLevel="3" x14ac:dyDescent="0.2">
      <c r="B200" s="283" t="s">
        <v>26</v>
      </c>
      <c r="C200" s="282" t="s">
        <v>28</v>
      </c>
      <c r="D200" s="49" t="s">
        <v>2872</v>
      </c>
      <c r="E200" s="51"/>
      <c r="F200" s="51"/>
      <c r="G200" s="52">
        <f t="shared" si="11"/>
        <v>0</v>
      </c>
      <c r="H200" s="52"/>
      <c r="I200" s="171"/>
      <c r="J200" s="20"/>
    </row>
    <row r="201" spans="2:10" hidden="1" outlineLevel="3" x14ac:dyDescent="0.2">
      <c r="B201" s="283" t="s">
        <v>27</v>
      </c>
      <c r="C201" s="282" t="s">
        <v>2976</v>
      </c>
      <c r="D201" s="49" t="s">
        <v>2872</v>
      </c>
      <c r="E201" s="51"/>
      <c r="F201" s="51"/>
      <c r="G201" s="52">
        <f t="shared" si="11"/>
        <v>0</v>
      </c>
      <c r="H201" s="52"/>
      <c r="I201" s="171"/>
      <c r="J201" s="20"/>
    </row>
    <row r="202" spans="2:10" hidden="1" outlineLevel="3" x14ac:dyDescent="0.2">
      <c r="B202" s="283" t="s">
        <v>19</v>
      </c>
      <c r="C202" s="282" t="s">
        <v>3362</v>
      </c>
      <c r="D202" s="49" t="s">
        <v>3339</v>
      </c>
      <c r="E202" s="51"/>
      <c r="F202" s="51"/>
      <c r="G202" s="52">
        <f t="shared" si="11"/>
        <v>0</v>
      </c>
      <c r="H202" s="52"/>
      <c r="I202" s="171"/>
      <c r="J202" s="20"/>
    </row>
    <row r="203" spans="2:10" hidden="1" outlineLevel="2" x14ac:dyDescent="0.2">
      <c r="B203" s="286" t="s">
        <v>2505</v>
      </c>
      <c r="C203" s="279" t="s">
        <v>2977</v>
      </c>
      <c r="D203" s="49" t="s">
        <v>1685</v>
      </c>
      <c r="E203" s="51"/>
      <c r="F203" s="51"/>
      <c r="G203" s="52">
        <f t="shared" si="10"/>
        <v>0</v>
      </c>
      <c r="H203" s="52"/>
      <c r="I203" s="171"/>
      <c r="J203" s="20"/>
    </row>
    <row r="204" spans="2:10" hidden="1" outlineLevel="3" x14ac:dyDescent="0.2">
      <c r="B204" s="283" t="s">
        <v>29</v>
      </c>
      <c r="C204" s="282" t="s">
        <v>33</v>
      </c>
      <c r="D204" s="49" t="s">
        <v>3339</v>
      </c>
      <c r="E204" s="51"/>
      <c r="F204" s="51"/>
      <c r="G204" s="52">
        <f t="shared" si="10"/>
        <v>0</v>
      </c>
      <c r="H204" s="52"/>
      <c r="I204" s="171"/>
      <c r="J204" s="20"/>
    </row>
    <row r="205" spans="2:10" hidden="1" outlineLevel="3" x14ac:dyDescent="0.2">
      <c r="B205" s="283" t="s">
        <v>30</v>
      </c>
      <c r="C205" s="282" t="s">
        <v>34</v>
      </c>
      <c r="D205" s="49" t="s">
        <v>3339</v>
      </c>
      <c r="E205" s="51"/>
      <c r="F205" s="51"/>
      <c r="G205" s="52">
        <f t="shared" si="10"/>
        <v>0</v>
      </c>
      <c r="H205" s="52"/>
      <c r="I205" s="171"/>
      <c r="J205" s="20"/>
    </row>
    <row r="206" spans="2:10" hidden="1" outlineLevel="3" x14ac:dyDescent="0.2">
      <c r="B206" s="283" t="s">
        <v>31</v>
      </c>
      <c r="C206" s="282" t="s">
        <v>35</v>
      </c>
      <c r="D206" s="49" t="s">
        <v>1685</v>
      </c>
      <c r="E206" s="51"/>
      <c r="F206" s="51"/>
      <c r="G206" s="52">
        <f t="shared" si="10"/>
        <v>0</v>
      </c>
      <c r="H206" s="52"/>
      <c r="I206" s="171"/>
      <c r="J206" s="20"/>
    </row>
    <row r="207" spans="2:10" hidden="1" outlineLevel="3" x14ac:dyDescent="0.2">
      <c r="B207" s="283" t="s">
        <v>32</v>
      </c>
      <c r="C207" s="282" t="s">
        <v>3362</v>
      </c>
      <c r="D207" s="49" t="s">
        <v>3339</v>
      </c>
      <c r="E207" s="51"/>
      <c r="F207" s="51"/>
      <c r="G207" s="52">
        <f t="shared" si="10"/>
        <v>0</v>
      </c>
      <c r="H207" s="52"/>
      <c r="I207" s="171"/>
      <c r="J207" s="20"/>
    </row>
    <row r="208" spans="2:10" hidden="1" outlineLevel="2" x14ac:dyDescent="0.2">
      <c r="B208" s="286" t="s">
        <v>2506</v>
      </c>
      <c r="C208" s="279" t="s">
        <v>3341</v>
      </c>
      <c r="D208" s="49" t="s">
        <v>3339</v>
      </c>
      <c r="E208" s="51"/>
      <c r="F208" s="51"/>
      <c r="G208" s="52">
        <f t="shared" si="10"/>
        <v>0</v>
      </c>
      <c r="H208" s="52"/>
      <c r="I208" s="171"/>
      <c r="J208" s="20"/>
    </row>
    <row r="209" spans="2:10" hidden="1" outlineLevel="2" x14ac:dyDescent="0.2">
      <c r="B209" s="286" t="s">
        <v>2507</v>
      </c>
      <c r="C209" s="279" t="s">
        <v>3362</v>
      </c>
      <c r="D209" s="49" t="s">
        <v>3339</v>
      </c>
      <c r="E209" s="51"/>
      <c r="F209" s="51"/>
      <c r="G209" s="52">
        <f>E209*F209</f>
        <v>0</v>
      </c>
      <c r="H209" s="52"/>
      <c r="I209" s="171"/>
      <c r="J209" s="20"/>
    </row>
    <row r="210" spans="2:10" hidden="1" outlineLevel="1" x14ac:dyDescent="0.2">
      <c r="B210" s="287" t="s">
        <v>2494</v>
      </c>
      <c r="C210" s="279" t="s">
        <v>3341</v>
      </c>
      <c r="D210" s="49" t="s">
        <v>3339</v>
      </c>
      <c r="E210" s="51"/>
      <c r="F210" s="51"/>
      <c r="G210" s="52">
        <f>E210*F210</f>
        <v>0</v>
      </c>
      <c r="H210" s="52"/>
      <c r="I210" s="171"/>
      <c r="J210" s="20"/>
    </row>
    <row r="211" spans="2:10" hidden="1" outlineLevel="1" x14ac:dyDescent="0.2">
      <c r="B211" s="287" t="s">
        <v>2495</v>
      </c>
      <c r="C211" s="279" t="s">
        <v>3362</v>
      </c>
      <c r="D211" s="49" t="s">
        <v>3339</v>
      </c>
      <c r="E211" s="51"/>
      <c r="F211" s="51"/>
      <c r="G211" s="52">
        <f>E211*F211</f>
        <v>0</v>
      </c>
      <c r="H211" s="52"/>
      <c r="I211" s="171"/>
      <c r="J211" s="20"/>
    </row>
    <row r="212" spans="2:10" x14ac:dyDescent="0.2">
      <c r="B212" s="276"/>
      <c r="C212" s="277"/>
      <c r="D212" s="268"/>
      <c r="E212" s="146"/>
      <c r="F212" s="146"/>
      <c r="G212" s="103"/>
      <c r="H212" s="103"/>
      <c r="I212" s="46"/>
      <c r="J212" s="46"/>
    </row>
    <row r="213" spans="2:10" ht="27" collapsed="1" x14ac:dyDescent="0.2">
      <c r="B213" s="284" t="s">
        <v>455</v>
      </c>
      <c r="C213" s="285" t="s">
        <v>464</v>
      </c>
      <c r="D213" s="49" t="s">
        <v>3339</v>
      </c>
      <c r="E213" s="51"/>
      <c r="F213" s="51"/>
      <c r="G213" s="52">
        <f t="shared" ref="G213:G228" si="12">E213*F213</f>
        <v>0</v>
      </c>
      <c r="H213" s="52">
        <f>SUM(G213:G323)</f>
        <v>0</v>
      </c>
      <c r="I213" s="171"/>
      <c r="J213" s="20"/>
    </row>
    <row r="214" spans="2:10" hidden="1" outlineLevel="1" x14ac:dyDescent="0.2">
      <c r="B214" s="278" t="s">
        <v>2508</v>
      </c>
      <c r="C214" s="279" t="s">
        <v>537</v>
      </c>
      <c r="D214" s="49" t="s">
        <v>3339</v>
      </c>
      <c r="E214" s="51"/>
      <c r="F214" s="51"/>
      <c r="G214" s="52">
        <f t="shared" si="12"/>
        <v>0</v>
      </c>
      <c r="H214" s="52"/>
      <c r="I214" s="171"/>
      <c r="J214" s="20"/>
    </row>
    <row r="215" spans="2:10" hidden="1" outlineLevel="2" x14ac:dyDescent="0.2">
      <c r="B215" s="286" t="s">
        <v>2517</v>
      </c>
      <c r="C215" s="279" t="s">
        <v>43</v>
      </c>
      <c r="D215" s="49" t="s">
        <v>3339</v>
      </c>
      <c r="E215" s="51"/>
      <c r="F215" s="51"/>
      <c r="G215" s="52">
        <f t="shared" si="12"/>
        <v>0</v>
      </c>
      <c r="H215" s="52"/>
      <c r="I215" s="171"/>
      <c r="J215" s="20"/>
    </row>
    <row r="216" spans="2:10" hidden="1" outlineLevel="3" x14ac:dyDescent="0.2">
      <c r="B216" s="283" t="s">
        <v>44</v>
      </c>
      <c r="C216" s="282" t="s">
        <v>48</v>
      </c>
      <c r="D216" s="49" t="s">
        <v>3339</v>
      </c>
      <c r="E216" s="51"/>
      <c r="F216" s="51"/>
      <c r="G216" s="52">
        <f t="shared" si="12"/>
        <v>0</v>
      </c>
      <c r="H216" s="52"/>
      <c r="I216" s="171"/>
      <c r="J216" s="20"/>
    </row>
    <row r="217" spans="2:10" ht="27" hidden="1" outlineLevel="3" x14ac:dyDescent="0.2">
      <c r="B217" s="283" t="s">
        <v>45</v>
      </c>
      <c r="C217" s="282" t="s">
        <v>49</v>
      </c>
      <c r="D217" s="49" t="s">
        <v>3339</v>
      </c>
      <c r="E217" s="51"/>
      <c r="F217" s="51"/>
      <c r="G217" s="52">
        <f t="shared" si="12"/>
        <v>0</v>
      </c>
      <c r="H217" s="52"/>
      <c r="I217" s="171"/>
      <c r="J217" s="20"/>
    </row>
    <row r="218" spans="2:10" hidden="1" outlineLevel="3" x14ac:dyDescent="0.2">
      <c r="B218" s="283" t="s">
        <v>46</v>
      </c>
      <c r="C218" s="282" t="s">
        <v>50</v>
      </c>
      <c r="D218" s="49" t="s">
        <v>3339</v>
      </c>
      <c r="E218" s="51"/>
      <c r="F218" s="51"/>
      <c r="G218" s="52">
        <f t="shared" si="12"/>
        <v>0</v>
      </c>
      <c r="H218" s="52"/>
      <c r="I218" s="171"/>
      <c r="J218" s="20"/>
    </row>
    <row r="219" spans="2:10" hidden="1" outlineLevel="3" x14ac:dyDescent="0.2">
      <c r="B219" s="283" t="s">
        <v>47</v>
      </c>
      <c r="C219" s="282" t="s">
        <v>3362</v>
      </c>
      <c r="D219" s="49" t="s">
        <v>3339</v>
      </c>
      <c r="E219" s="51"/>
      <c r="F219" s="51"/>
      <c r="G219" s="52">
        <f t="shared" si="12"/>
        <v>0</v>
      </c>
      <c r="H219" s="52"/>
      <c r="I219" s="171"/>
      <c r="J219" s="20"/>
    </row>
    <row r="220" spans="2:10" hidden="1" outlineLevel="2" x14ac:dyDescent="0.2">
      <c r="B220" s="286" t="s">
        <v>36</v>
      </c>
      <c r="C220" s="279" t="s">
        <v>51</v>
      </c>
      <c r="D220" s="49" t="s">
        <v>1682</v>
      </c>
      <c r="E220" s="51"/>
      <c r="F220" s="51"/>
      <c r="G220" s="52">
        <f t="shared" si="12"/>
        <v>0</v>
      </c>
      <c r="H220" s="52"/>
      <c r="I220" s="171"/>
      <c r="J220" s="20"/>
    </row>
    <row r="221" spans="2:10" hidden="1" outlineLevel="3" x14ac:dyDescent="0.2">
      <c r="B221" s="283" t="s">
        <v>52</v>
      </c>
      <c r="C221" s="282" t="s">
        <v>57</v>
      </c>
      <c r="D221" s="49" t="s">
        <v>1682</v>
      </c>
      <c r="E221" s="51"/>
      <c r="F221" s="51"/>
      <c r="G221" s="52">
        <f t="shared" si="12"/>
        <v>0</v>
      </c>
      <c r="H221" s="52"/>
      <c r="I221" s="171"/>
      <c r="J221" s="20"/>
    </row>
    <row r="222" spans="2:10" hidden="1" outlineLevel="3" x14ac:dyDescent="0.2">
      <c r="B222" s="283" t="s">
        <v>53</v>
      </c>
      <c r="C222" s="282" t="s">
        <v>58</v>
      </c>
      <c r="D222" s="49" t="s">
        <v>2872</v>
      </c>
      <c r="E222" s="51"/>
      <c r="F222" s="51"/>
      <c r="G222" s="52">
        <f t="shared" si="12"/>
        <v>0</v>
      </c>
      <c r="H222" s="52"/>
      <c r="I222" s="171"/>
      <c r="J222" s="20"/>
    </row>
    <row r="223" spans="2:10" ht="27" hidden="1" outlineLevel="4" x14ac:dyDescent="0.2">
      <c r="B223" s="283" t="s">
        <v>59</v>
      </c>
      <c r="C223" s="282" t="s">
        <v>62</v>
      </c>
      <c r="D223" s="49" t="s">
        <v>2872</v>
      </c>
      <c r="E223" s="51"/>
      <c r="F223" s="51"/>
      <c r="G223" s="52">
        <f t="shared" si="12"/>
        <v>0</v>
      </c>
      <c r="H223" s="52"/>
      <c r="I223" s="171"/>
      <c r="J223" s="20"/>
    </row>
    <row r="224" spans="2:10" ht="27" hidden="1" outlineLevel="4" x14ac:dyDescent="0.2">
      <c r="B224" s="283" t="s">
        <v>60</v>
      </c>
      <c r="C224" s="282" t="s">
        <v>63</v>
      </c>
      <c r="D224" s="49" t="s">
        <v>2872</v>
      </c>
      <c r="E224" s="51"/>
      <c r="F224" s="51"/>
      <c r="G224" s="52">
        <f t="shared" si="12"/>
        <v>0</v>
      </c>
      <c r="H224" s="52"/>
      <c r="I224" s="171"/>
      <c r="J224" s="20"/>
    </row>
    <row r="225" spans="2:10" ht="27" hidden="1" outlineLevel="4" x14ac:dyDescent="0.2">
      <c r="B225" s="283" t="s">
        <v>61</v>
      </c>
      <c r="C225" s="282" t="s">
        <v>3362</v>
      </c>
      <c r="D225" s="49" t="s">
        <v>3339</v>
      </c>
      <c r="E225" s="51"/>
      <c r="F225" s="51"/>
      <c r="G225" s="52">
        <f t="shared" si="12"/>
        <v>0</v>
      </c>
      <c r="H225" s="52"/>
      <c r="I225" s="171"/>
      <c r="J225" s="20"/>
    </row>
    <row r="226" spans="2:10" hidden="1" outlineLevel="3" x14ac:dyDescent="0.2">
      <c r="B226" s="283" t="s">
        <v>54</v>
      </c>
      <c r="C226" s="282" t="s">
        <v>65</v>
      </c>
      <c r="D226" s="49" t="s">
        <v>1682</v>
      </c>
      <c r="E226" s="51"/>
      <c r="F226" s="51"/>
      <c r="G226" s="52">
        <f t="shared" si="12"/>
        <v>0</v>
      </c>
      <c r="H226" s="52"/>
      <c r="I226" s="171"/>
      <c r="J226" s="20"/>
    </row>
    <row r="227" spans="2:10" hidden="1" outlineLevel="3" x14ac:dyDescent="0.2">
      <c r="B227" s="283" t="s">
        <v>55</v>
      </c>
      <c r="C227" s="282" t="s">
        <v>66</v>
      </c>
      <c r="D227" s="49" t="s">
        <v>1682</v>
      </c>
      <c r="E227" s="51"/>
      <c r="F227" s="51"/>
      <c r="G227" s="52">
        <f t="shared" si="12"/>
        <v>0</v>
      </c>
      <c r="H227" s="52"/>
      <c r="I227" s="171"/>
      <c r="J227" s="20"/>
    </row>
    <row r="228" spans="2:10" hidden="1" outlineLevel="3" x14ac:dyDescent="0.2">
      <c r="B228" s="283" t="s">
        <v>64</v>
      </c>
      <c r="C228" s="282" t="s">
        <v>67</v>
      </c>
      <c r="D228" s="49" t="s">
        <v>3339</v>
      </c>
      <c r="E228" s="51"/>
      <c r="F228" s="51"/>
      <c r="G228" s="52">
        <f t="shared" si="12"/>
        <v>0</v>
      </c>
      <c r="H228" s="52"/>
      <c r="I228" s="171"/>
      <c r="J228" s="20"/>
    </row>
    <row r="229" spans="2:10" ht="27" hidden="1" outlineLevel="4" x14ac:dyDescent="0.2">
      <c r="B229" s="283" t="s">
        <v>68</v>
      </c>
      <c r="C229" s="282" t="s">
        <v>72</v>
      </c>
      <c r="D229" s="49" t="s">
        <v>2872</v>
      </c>
      <c r="E229" s="51"/>
      <c r="F229" s="51"/>
      <c r="G229" s="52">
        <f t="shared" ref="G229:G235" si="13">E229*F229</f>
        <v>0</v>
      </c>
      <c r="H229" s="52"/>
      <c r="I229" s="171"/>
      <c r="J229" s="20"/>
    </row>
    <row r="230" spans="2:10" ht="27" hidden="1" outlineLevel="4" x14ac:dyDescent="0.2">
      <c r="B230" s="283" t="s">
        <v>69</v>
      </c>
      <c r="C230" s="282" t="s">
        <v>73</v>
      </c>
      <c r="D230" s="49" t="s">
        <v>2872</v>
      </c>
      <c r="E230" s="51"/>
      <c r="F230" s="51"/>
      <c r="G230" s="52">
        <f>E230*F230</f>
        <v>0</v>
      </c>
      <c r="H230" s="52"/>
      <c r="I230" s="171"/>
      <c r="J230" s="20"/>
    </row>
    <row r="231" spans="2:10" ht="27" hidden="1" outlineLevel="4" x14ac:dyDescent="0.2">
      <c r="B231" s="283" t="s">
        <v>70</v>
      </c>
      <c r="C231" s="282" t="s">
        <v>74</v>
      </c>
      <c r="D231" s="49" t="s">
        <v>2872</v>
      </c>
      <c r="E231" s="51"/>
      <c r="F231" s="51"/>
      <c r="G231" s="52">
        <f t="shared" si="13"/>
        <v>0</v>
      </c>
      <c r="H231" s="52"/>
      <c r="I231" s="171"/>
      <c r="J231" s="20"/>
    </row>
    <row r="232" spans="2:10" ht="27" hidden="1" outlineLevel="4" x14ac:dyDescent="0.2">
      <c r="B232" s="283" t="s">
        <v>71</v>
      </c>
      <c r="C232" s="282" t="s">
        <v>3362</v>
      </c>
      <c r="D232" s="49" t="s">
        <v>3339</v>
      </c>
      <c r="E232" s="51"/>
      <c r="F232" s="51"/>
      <c r="G232" s="52">
        <f t="shared" si="13"/>
        <v>0</v>
      </c>
      <c r="H232" s="52"/>
      <c r="I232" s="171"/>
      <c r="J232" s="20"/>
    </row>
    <row r="233" spans="2:10" ht="27" hidden="1" outlineLevel="3" x14ac:dyDescent="0.2">
      <c r="B233" s="283" t="s">
        <v>75</v>
      </c>
      <c r="C233" s="282" t="s">
        <v>78</v>
      </c>
      <c r="D233" s="49" t="s">
        <v>3339</v>
      </c>
      <c r="E233" s="51"/>
      <c r="F233" s="51"/>
      <c r="G233" s="52">
        <f t="shared" si="13"/>
        <v>0</v>
      </c>
      <c r="H233" s="52"/>
      <c r="I233" s="171"/>
      <c r="J233" s="20"/>
    </row>
    <row r="234" spans="2:10" hidden="1" outlineLevel="3" x14ac:dyDescent="0.2">
      <c r="B234" s="283" t="s">
        <v>76</v>
      </c>
      <c r="C234" s="282" t="s">
        <v>79</v>
      </c>
      <c r="D234" s="49" t="s">
        <v>3339</v>
      </c>
      <c r="E234" s="51"/>
      <c r="F234" s="51"/>
      <c r="G234" s="52">
        <f t="shared" si="13"/>
        <v>0</v>
      </c>
      <c r="H234" s="52"/>
      <c r="I234" s="171"/>
      <c r="J234" s="20"/>
    </row>
    <row r="235" spans="2:10" hidden="1" outlineLevel="3" x14ac:dyDescent="0.2">
      <c r="B235" s="283" t="s">
        <v>77</v>
      </c>
      <c r="C235" s="282" t="s">
        <v>80</v>
      </c>
      <c r="D235" s="49" t="s">
        <v>2872</v>
      </c>
      <c r="E235" s="51"/>
      <c r="F235" s="51"/>
      <c r="G235" s="52">
        <f t="shared" si="13"/>
        <v>0</v>
      </c>
      <c r="H235" s="52"/>
      <c r="I235" s="171"/>
      <c r="J235" s="20"/>
    </row>
    <row r="236" spans="2:10" ht="27" hidden="1" outlineLevel="4" x14ac:dyDescent="0.2">
      <c r="B236" s="283" t="s">
        <v>83</v>
      </c>
      <c r="C236" s="282" t="s">
        <v>86</v>
      </c>
      <c r="D236" s="49" t="s">
        <v>2872</v>
      </c>
      <c r="E236" s="51"/>
      <c r="F236" s="51"/>
      <c r="G236" s="52">
        <f t="shared" ref="G236:G242" si="14">E236*F236</f>
        <v>0</v>
      </c>
      <c r="H236" s="52"/>
      <c r="I236" s="171"/>
      <c r="J236" s="20"/>
    </row>
    <row r="237" spans="2:10" ht="27" hidden="1" outlineLevel="4" x14ac:dyDescent="0.2">
      <c r="B237" s="283" t="s">
        <v>84</v>
      </c>
      <c r="C237" s="282" t="s">
        <v>87</v>
      </c>
      <c r="D237" s="49" t="s">
        <v>2872</v>
      </c>
      <c r="E237" s="51"/>
      <c r="F237" s="51"/>
      <c r="G237" s="52">
        <f t="shared" si="14"/>
        <v>0</v>
      </c>
      <c r="H237" s="52"/>
      <c r="I237" s="171"/>
      <c r="J237" s="20"/>
    </row>
    <row r="238" spans="2:10" ht="27" hidden="1" outlineLevel="4" x14ac:dyDescent="0.2">
      <c r="B238" s="283" t="s">
        <v>85</v>
      </c>
      <c r="C238" s="282" t="s">
        <v>3362</v>
      </c>
      <c r="D238" s="49" t="s">
        <v>3339</v>
      </c>
      <c r="E238" s="51"/>
      <c r="F238" s="51"/>
      <c r="G238" s="52">
        <f t="shared" si="14"/>
        <v>0</v>
      </c>
      <c r="H238" s="52"/>
      <c r="I238" s="171"/>
      <c r="J238" s="20"/>
    </row>
    <row r="239" spans="2:10" hidden="1" outlineLevel="3" x14ac:dyDescent="0.2">
      <c r="B239" s="283" t="s">
        <v>56</v>
      </c>
      <c r="C239" s="282" t="s">
        <v>3362</v>
      </c>
      <c r="D239" s="49" t="s">
        <v>3339</v>
      </c>
      <c r="E239" s="51"/>
      <c r="F239" s="51"/>
      <c r="G239" s="52">
        <f t="shared" si="14"/>
        <v>0</v>
      </c>
      <c r="H239" s="52"/>
      <c r="I239" s="171"/>
      <c r="J239" s="20"/>
    </row>
    <row r="240" spans="2:10" ht="27" hidden="1" outlineLevel="4" x14ac:dyDescent="0.2">
      <c r="B240" s="283" t="s">
        <v>81</v>
      </c>
      <c r="C240" s="282" t="s">
        <v>3362</v>
      </c>
      <c r="D240" s="49" t="s">
        <v>3339</v>
      </c>
      <c r="E240" s="51"/>
      <c r="F240" s="51"/>
      <c r="G240" s="52">
        <f t="shared" si="14"/>
        <v>0</v>
      </c>
      <c r="H240" s="52"/>
      <c r="I240" s="171"/>
      <c r="J240" s="20"/>
    </row>
    <row r="241" spans="2:10" ht="27" hidden="1" outlineLevel="4" x14ac:dyDescent="0.2">
      <c r="B241" s="283" t="s">
        <v>82</v>
      </c>
      <c r="C241" s="282" t="s">
        <v>3362</v>
      </c>
      <c r="D241" s="49" t="s">
        <v>3339</v>
      </c>
      <c r="E241" s="51"/>
      <c r="F241" s="51"/>
      <c r="G241" s="52">
        <f t="shared" si="14"/>
        <v>0</v>
      </c>
      <c r="H241" s="52"/>
      <c r="I241" s="171"/>
      <c r="J241" s="20"/>
    </row>
    <row r="242" spans="2:10" hidden="1" outlineLevel="2" x14ac:dyDescent="0.2">
      <c r="B242" s="286" t="s">
        <v>37</v>
      </c>
      <c r="C242" s="279" t="s">
        <v>88</v>
      </c>
      <c r="D242" s="49" t="s">
        <v>1682</v>
      </c>
      <c r="E242" s="51"/>
      <c r="F242" s="51"/>
      <c r="G242" s="52">
        <f t="shared" si="14"/>
        <v>0</v>
      </c>
      <c r="H242" s="52"/>
      <c r="I242" s="171"/>
      <c r="J242" s="20"/>
    </row>
    <row r="243" spans="2:10" hidden="1" outlineLevel="3" x14ac:dyDescent="0.2">
      <c r="B243" s="283" t="s">
        <v>89</v>
      </c>
      <c r="C243" s="282" t="s">
        <v>57</v>
      </c>
      <c r="D243" s="49" t="s">
        <v>1682</v>
      </c>
      <c r="E243" s="51"/>
      <c r="F243" s="51"/>
      <c r="G243" s="52">
        <f t="shared" ref="G243:G264" si="15">E243*F243</f>
        <v>0</v>
      </c>
      <c r="H243" s="52"/>
      <c r="I243" s="171"/>
      <c r="J243" s="20"/>
    </row>
    <row r="244" spans="2:10" hidden="1" outlineLevel="3" x14ac:dyDescent="0.2">
      <c r="B244" s="283" t="s">
        <v>90</v>
      </c>
      <c r="C244" s="282" t="s">
        <v>58</v>
      </c>
      <c r="D244" s="49" t="s">
        <v>2872</v>
      </c>
      <c r="E244" s="51"/>
      <c r="F244" s="51"/>
      <c r="G244" s="52">
        <f t="shared" si="15"/>
        <v>0</v>
      </c>
      <c r="H244" s="52"/>
      <c r="I244" s="171"/>
      <c r="J244" s="20"/>
    </row>
    <row r="245" spans="2:10" ht="27" hidden="1" outlineLevel="4" x14ac:dyDescent="0.2">
      <c r="B245" s="283" t="s">
        <v>91</v>
      </c>
      <c r="C245" s="282" t="s">
        <v>62</v>
      </c>
      <c r="D245" s="49" t="s">
        <v>2872</v>
      </c>
      <c r="E245" s="51"/>
      <c r="F245" s="51"/>
      <c r="G245" s="52">
        <f t="shared" si="15"/>
        <v>0</v>
      </c>
      <c r="H245" s="52"/>
      <c r="I245" s="171"/>
      <c r="J245" s="20"/>
    </row>
    <row r="246" spans="2:10" ht="27" hidden="1" outlineLevel="4" x14ac:dyDescent="0.2">
      <c r="B246" s="283" t="s">
        <v>92</v>
      </c>
      <c r="C246" s="282" t="s">
        <v>63</v>
      </c>
      <c r="D246" s="49" t="s">
        <v>2872</v>
      </c>
      <c r="E246" s="51"/>
      <c r="F246" s="51"/>
      <c r="G246" s="52">
        <f t="shared" si="15"/>
        <v>0</v>
      </c>
      <c r="H246" s="52"/>
      <c r="I246" s="171"/>
      <c r="J246" s="20"/>
    </row>
    <row r="247" spans="2:10" ht="27" hidden="1" outlineLevel="4" x14ac:dyDescent="0.2">
      <c r="B247" s="283" t="s">
        <v>93</v>
      </c>
      <c r="C247" s="282" t="s">
        <v>3362</v>
      </c>
      <c r="D247" s="49" t="s">
        <v>3339</v>
      </c>
      <c r="E247" s="51"/>
      <c r="F247" s="51"/>
      <c r="G247" s="52">
        <f t="shared" si="15"/>
        <v>0</v>
      </c>
      <c r="H247" s="52"/>
      <c r="I247" s="171"/>
      <c r="J247" s="20"/>
    </row>
    <row r="248" spans="2:10" hidden="1" outlineLevel="3" x14ac:dyDescent="0.2">
      <c r="B248" s="283" t="s">
        <v>95</v>
      </c>
      <c r="C248" s="282" t="s">
        <v>65</v>
      </c>
      <c r="D248" s="49" t="s">
        <v>1682</v>
      </c>
      <c r="E248" s="51"/>
      <c r="F248" s="51"/>
      <c r="G248" s="52">
        <f t="shared" si="15"/>
        <v>0</v>
      </c>
      <c r="H248" s="52"/>
      <c r="I248" s="171"/>
      <c r="J248" s="20"/>
    </row>
    <row r="249" spans="2:10" hidden="1" outlineLevel="3" x14ac:dyDescent="0.2">
      <c r="B249" s="283" t="s">
        <v>96</v>
      </c>
      <c r="C249" s="282" t="s">
        <v>66</v>
      </c>
      <c r="D249" s="49" t="s">
        <v>1682</v>
      </c>
      <c r="E249" s="51"/>
      <c r="F249" s="51"/>
      <c r="G249" s="52">
        <f t="shared" si="15"/>
        <v>0</v>
      </c>
      <c r="H249" s="52"/>
      <c r="I249" s="171"/>
      <c r="J249" s="20"/>
    </row>
    <row r="250" spans="2:10" hidden="1" outlineLevel="3" x14ac:dyDescent="0.2">
      <c r="B250" s="283" t="s">
        <v>97</v>
      </c>
      <c r="C250" s="282" t="s">
        <v>67</v>
      </c>
      <c r="D250" s="49" t="s">
        <v>3339</v>
      </c>
      <c r="E250" s="51"/>
      <c r="F250" s="51"/>
      <c r="G250" s="52">
        <f t="shared" si="15"/>
        <v>0</v>
      </c>
      <c r="H250" s="52"/>
      <c r="I250" s="171"/>
      <c r="J250" s="20"/>
    </row>
    <row r="251" spans="2:10" ht="27" hidden="1" outlineLevel="4" x14ac:dyDescent="0.2">
      <c r="B251" s="283" t="s">
        <v>98</v>
      </c>
      <c r="C251" s="282" t="s">
        <v>72</v>
      </c>
      <c r="D251" s="49" t="s">
        <v>2872</v>
      </c>
      <c r="E251" s="51"/>
      <c r="F251" s="51"/>
      <c r="G251" s="52">
        <f t="shared" si="15"/>
        <v>0</v>
      </c>
      <c r="H251" s="52"/>
      <c r="I251" s="171"/>
      <c r="J251" s="20"/>
    </row>
    <row r="252" spans="2:10" ht="27" hidden="1" outlineLevel="4" x14ac:dyDescent="0.2">
      <c r="B252" s="283" t="s">
        <v>99</v>
      </c>
      <c r="C252" s="282" t="s">
        <v>73</v>
      </c>
      <c r="D252" s="49" t="s">
        <v>2872</v>
      </c>
      <c r="E252" s="51"/>
      <c r="F252" s="51"/>
      <c r="G252" s="52">
        <f t="shared" si="15"/>
        <v>0</v>
      </c>
      <c r="H252" s="52"/>
      <c r="I252" s="171"/>
      <c r="J252" s="20"/>
    </row>
    <row r="253" spans="2:10" ht="27" hidden="1" outlineLevel="4" x14ac:dyDescent="0.2">
      <c r="B253" s="283" t="s">
        <v>100</v>
      </c>
      <c r="C253" s="282" t="s">
        <v>74</v>
      </c>
      <c r="D253" s="49" t="s">
        <v>2872</v>
      </c>
      <c r="E253" s="51"/>
      <c r="F253" s="51"/>
      <c r="G253" s="52">
        <f t="shared" si="15"/>
        <v>0</v>
      </c>
      <c r="H253" s="52"/>
      <c r="I253" s="171"/>
      <c r="J253" s="20"/>
    </row>
    <row r="254" spans="2:10" ht="27" hidden="1" outlineLevel="4" x14ac:dyDescent="0.2">
      <c r="B254" s="283" t="s">
        <v>101</v>
      </c>
      <c r="C254" s="282" t="s">
        <v>3362</v>
      </c>
      <c r="D254" s="49" t="s">
        <v>3339</v>
      </c>
      <c r="E254" s="51"/>
      <c r="F254" s="51"/>
      <c r="G254" s="52">
        <f t="shared" si="15"/>
        <v>0</v>
      </c>
      <c r="H254" s="52"/>
      <c r="I254" s="171"/>
      <c r="J254" s="20"/>
    </row>
    <row r="255" spans="2:10" ht="27" hidden="1" outlineLevel="3" x14ac:dyDescent="0.2">
      <c r="B255" s="283" t="s">
        <v>102</v>
      </c>
      <c r="C255" s="282" t="s">
        <v>78</v>
      </c>
      <c r="D255" s="49" t="s">
        <v>3339</v>
      </c>
      <c r="E255" s="51"/>
      <c r="F255" s="51"/>
      <c r="G255" s="52">
        <f t="shared" si="15"/>
        <v>0</v>
      </c>
      <c r="H255" s="52"/>
      <c r="I255" s="171"/>
      <c r="J255" s="20"/>
    </row>
    <row r="256" spans="2:10" hidden="1" outlineLevel="3" x14ac:dyDescent="0.2">
      <c r="B256" s="283" t="s">
        <v>103</v>
      </c>
      <c r="C256" s="282" t="s">
        <v>79</v>
      </c>
      <c r="D256" s="49" t="s">
        <v>3339</v>
      </c>
      <c r="E256" s="51"/>
      <c r="F256" s="51"/>
      <c r="G256" s="52">
        <f t="shared" si="15"/>
        <v>0</v>
      </c>
      <c r="H256" s="52"/>
      <c r="I256" s="171"/>
      <c r="J256" s="20"/>
    </row>
    <row r="257" spans="2:10" hidden="1" outlineLevel="3" x14ac:dyDescent="0.2">
      <c r="B257" s="283" t="s">
        <v>104</v>
      </c>
      <c r="C257" s="282" t="s">
        <v>80</v>
      </c>
      <c r="D257" s="49" t="s">
        <v>2872</v>
      </c>
      <c r="E257" s="51"/>
      <c r="F257" s="51"/>
      <c r="G257" s="52">
        <f t="shared" si="15"/>
        <v>0</v>
      </c>
      <c r="H257" s="52"/>
      <c r="I257" s="171"/>
      <c r="J257" s="20"/>
    </row>
    <row r="258" spans="2:10" ht="27" hidden="1" outlineLevel="4" x14ac:dyDescent="0.2">
      <c r="B258" s="283" t="s">
        <v>105</v>
      </c>
      <c r="C258" s="282" t="s">
        <v>86</v>
      </c>
      <c r="D258" s="49" t="s">
        <v>2872</v>
      </c>
      <c r="E258" s="51"/>
      <c r="F258" s="51"/>
      <c r="G258" s="52">
        <f t="shared" si="15"/>
        <v>0</v>
      </c>
      <c r="H258" s="52"/>
      <c r="I258" s="171"/>
      <c r="J258" s="20"/>
    </row>
    <row r="259" spans="2:10" ht="27" hidden="1" outlineLevel="4" x14ac:dyDescent="0.2">
      <c r="B259" s="283" t="s">
        <v>106</v>
      </c>
      <c r="C259" s="282" t="s">
        <v>87</v>
      </c>
      <c r="D259" s="49" t="s">
        <v>2872</v>
      </c>
      <c r="E259" s="51"/>
      <c r="F259" s="51"/>
      <c r="G259" s="52">
        <f t="shared" si="15"/>
        <v>0</v>
      </c>
      <c r="H259" s="52"/>
      <c r="I259" s="171"/>
      <c r="J259" s="20"/>
    </row>
    <row r="260" spans="2:10" ht="27" hidden="1" outlineLevel="4" x14ac:dyDescent="0.2">
      <c r="B260" s="283" t="s">
        <v>107</v>
      </c>
      <c r="C260" s="282" t="s">
        <v>3362</v>
      </c>
      <c r="D260" s="49" t="s">
        <v>3339</v>
      </c>
      <c r="E260" s="51"/>
      <c r="F260" s="51"/>
      <c r="G260" s="52">
        <f t="shared" si="15"/>
        <v>0</v>
      </c>
      <c r="H260" s="52"/>
      <c r="I260" s="171"/>
      <c r="J260" s="20"/>
    </row>
    <row r="261" spans="2:10" hidden="1" outlineLevel="3" x14ac:dyDescent="0.2">
      <c r="B261" s="283" t="s">
        <v>94</v>
      </c>
      <c r="C261" s="282" t="s">
        <v>3362</v>
      </c>
      <c r="D261" s="49" t="s">
        <v>3339</v>
      </c>
      <c r="E261" s="51"/>
      <c r="F261" s="51"/>
      <c r="G261" s="52">
        <f t="shared" si="15"/>
        <v>0</v>
      </c>
      <c r="H261" s="52"/>
      <c r="I261" s="171"/>
      <c r="J261" s="20"/>
    </row>
    <row r="262" spans="2:10" ht="27" hidden="1" outlineLevel="4" x14ac:dyDescent="0.2">
      <c r="B262" s="283" t="s">
        <v>108</v>
      </c>
      <c r="C262" s="282" t="s">
        <v>3362</v>
      </c>
      <c r="D262" s="49" t="s">
        <v>3339</v>
      </c>
      <c r="E262" s="51"/>
      <c r="F262" s="51"/>
      <c r="G262" s="52">
        <f t="shared" si="15"/>
        <v>0</v>
      </c>
      <c r="H262" s="52"/>
      <c r="I262" s="171"/>
      <c r="J262" s="20"/>
    </row>
    <row r="263" spans="2:10" ht="27" hidden="1" outlineLevel="4" x14ac:dyDescent="0.2">
      <c r="B263" s="283" t="s">
        <v>109</v>
      </c>
      <c r="C263" s="282" t="s">
        <v>3362</v>
      </c>
      <c r="D263" s="49" t="s">
        <v>3339</v>
      </c>
      <c r="E263" s="51"/>
      <c r="F263" s="51"/>
      <c r="G263" s="52">
        <f t="shared" si="15"/>
        <v>0</v>
      </c>
      <c r="H263" s="52"/>
      <c r="I263" s="171"/>
      <c r="J263" s="20"/>
    </row>
    <row r="264" spans="2:10" hidden="1" outlineLevel="2" x14ac:dyDescent="0.2">
      <c r="B264" s="286" t="s">
        <v>38</v>
      </c>
      <c r="C264" s="279" t="s">
        <v>110</v>
      </c>
      <c r="D264" s="49" t="s">
        <v>1682</v>
      </c>
      <c r="E264" s="51"/>
      <c r="F264" s="51"/>
      <c r="G264" s="52">
        <f t="shared" si="15"/>
        <v>0</v>
      </c>
      <c r="H264" s="52"/>
      <c r="I264" s="171"/>
      <c r="J264" s="20"/>
    </row>
    <row r="265" spans="2:10" hidden="1" outlineLevel="2" x14ac:dyDescent="0.2">
      <c r="B265" s="286" t="s">
        <v>39</v>
      </c>
      <c r="C265" s="279" t="s">
        <v>111</v>
      </c>
      <c r="D265" s="49" t="s">
        <v>1767</v>
      </c>
      <c r="E265" s="51"/>
      <c r="F265" s="51"/>
      <c r="G265" s="52">
        <f t="shared" ref="G265:G281" si="16">E265*F265</f>
        <v>0</v>
      </c>
      <c r="H265" s="52"/>
      <c r="I265" s="171"/>
      <c r="J265" s="20"/>
    </row>
    <row r="266" spans="2:10" hidden="1" outlineLevel="2" x14ac:dyDescent="0.2">
      <c r="B266" s="286" t="s">
        <v>40</v>
      </c>
      <c r="C266" s="279" t="s">
        <v>116</v>
      </c>
      <c r="D266" s="49" t="s">
        <v>2872</v>
      </c>
      <c r="E266" s="51"/>
      <c r="F266" s="51"/>
      <c r="G266" s="52">
        <f t="shared" si="16"/>
        <v>0</v>
      </c>
      <c r="H266" s="52"/>
      <c r="I266" s="171"/>
      <c r="J266" s="20"/>
    </row>
    <row r="267" spans="2:10" hidden="1" outlineLevel="2" x14ac:dyDescent="0.2">
      <c r="B267" s="286" t="s">
        <v>112</v>
      </c>
      <c r="C267" s="279" t="s">
        <v>117</v>
      </c>
      <c r="D267" s="49" t="s">
        <v>2872</v>
      </c>
      <c r="E267" s="51"/>
      <c r="F267" s="51"/>
      <c r="G267" s="52">
        <f t="shared" si="16"/>
        <v>0</v>
      </c>
      <c r="H267" s="52"/>
      <c r="I267" s="171"/>
      <c r="J267" s="20"/>
    </row>
    <row r="268" spans="2:10" hidden="1" outlineLevel="2" x14ac:dyDescent="0.2">
      <c r="B268" s="286" t="s">
        <v>113</v>
      </c>
      <c r="C268" s="279" t="s">
        <v>118</v>
      </c>
      <c r="D268" s="49" t="s">
        <v>3339</v>
      </c>
      <c r="E268" s="51"/>
      <c r="F268" s="51"/>
      <c r="G268" s="52">
        <f t="shared" si="16"/>
        <v>0</v>
      </c>
      <c r="H268" s="52"/>
      <c r="I268" s="171"/>
      <c r="J268" s="20"/>
    </row>
    <row r="269" spans="2:10" hidden="1" outlineLevel="3" x14ac:dyDescent="0.2">
      <c r="B269" s="283" t="s">
        <v>114</v>
      </c>
      <c r="C269" s="282" t="s">
        <v>119</v>
      </c>
      <c r="D269" s="49" t="s">
        <v>3339</v>
      </c>
      <c r="E269" s="51"/>
      <c r="F269" s="51"/>
      <c r="G269" s="52">
        <f t="shared" si="16"/>
        <v>0</v>
      </c>
      <c r="H269" s="52"/>
      <c r="I269" s="171"/>
      <c r="J269" s="20"/>
    </row>
    <row r="270" spans="2:10" hidden="1" outlineLevel="3" x14ac:dyDescent="0.2">
      <c r="B270" s="283" t="s">
        <v>121</v>
      </c>
      <c r="C270" s="282" t="s">
        <v>120</v>
      </c>
      <c r="D270" s="49" t="s">
        <v>3339</v>
      </c>
      <c r="E270" s="51"/>
      <c r="F270" s="51"/>
      <c r="G270" s="52">
        <f t="shared" si="16"/>
        <v>0</v>
      </c>
      <c r="H270" s="52"/>
      <c r="I270" s="171"/>
      <c r="J270" s="20"/>
    </row>
    <row r="271" spans="2:10" hidden="1" outlineLevel="3" x14ac:dyDescent="0.2">
      <c r="B271" s="283" t="s">
        <v>115</v>
      </c>
      <c r="C271" s="282" t="s">
        <v>3362</v>
      </c>
      <c r="D271" s="49" t="s">
        <v>3339</v>
      </c>
      <c r="E271" s="51"/>
      <c r="F271" s="51"/>
      <c r="G271" s="52">
        <f t="shared" si="16"/>
        <v>0</v>
      </c>
      <c r="H271" s="52"/>
      <c r="I271" s="171"/>
      <c r="J271" s="20"/>
    </row>
    <row r="272" spans="2:10" hidden="1" outlineLevel="2" x14ac:dyDescent="0.2">
      <c r="B272" s="286" t="s">
        <v>2518</v>
      </c>
      <c r="C272" s="279" t="s">
        <v>3362</v>
      </c>
      <c r="D272" s="49" t="s">
        <v>3339</v>
      </c>
      <c r="E272" s="51"/>
      <c r="F272" s="51"/>
      <c r="G272" s="52">
        <f t="shared" si="16"/>
        <v>0</v>
      </c>
      <c r="H272" s="52"/>
      <c r="I272" s="171"/>
      <c r="J272" s="20"/>
    </row>
    <row r="273" spans="2:10" hidden="1" outlineLevel="3" x14ac:dyDescent="0.2">
      <c r="B273" s="283" t="s">
        <v>41</v>
      </c>
      <c r="C273" s="282" t="s">
        <v>3362</v>
      </c>
      <c r="D273" s="49" t="s">
        <v>3339</v>
      </c>
      <c r="E273" s="51"/>
      <c r="F273" s="51"/>
      <c r="G273" s="52">
        <f t="shared" si="16"/>
        <v>0</v>
      </c>
      <c r="H273" s="52"/>
      <c r="I273" s="171"/>
      <c r="J273" s="20"/>
    </row>
    <row r="274" spans="2:10" hidden="1" outlineLevel="3" x14ac:dyDescent="0.2">
      <c r="B274" s="283" t="s">
        <v>42</v>
      </c>
      <c r="C274" s="282" t="s">
        <v>3362</v>
      </c>
      <c r="D274" s="49" t="s">
        <v>3339</v>
      </c>
      <c r="E274" s="51"/>
      <c r="F274" s="51"/>
      <c r="G274" s="52">
        <f t="shared" si="16"/>
        <v>0</v>
      </c>
      <c r="H274" s="52"/>
      <c r="I274" s="171"/>
      <c r="J274" s="20"/>
    </row>
    <row r="275" spans="2:10" hidden="1" outlineLevel="1" collapsed="1" x14ac:dyDescent="0.2">
      <c r="B275" s="278" t="s">
        <v>2509</v>
      </c>
      <c r="C275" s="279" t="s">
        <v>538</v>
      </c>
      <c r="D275" s="49" t="s">
        <v>3339</v>
      </c>
      <c r="E275" s="51"/>
      <c r="F275" s="51"/>
      <c r="G275" s="52">
        <f t="shared" si="16"/>
        <v>0</v>
      </c>
      <c r="H275" s="52"/>
      <c r="I275" s="171"/>
      <c r="J275" s="20"/>
    </row>
    <row r="276" spans="2:10" ht="12.75" hidden="1" customHeight="1" outlineLevel="2" x14ac:dyDescent="0.2">
      <c r="B276" s="280" t="s">
        <v>2519</v>
      </c>
      <c r="C276" s="279"/>
      <c r="D276" s="49" t="s">
        <v>3339</v>
      </c>
      <c r="E276" s="51"/>
      <c r="F276" s="51"/>
      <c r="G276" s="52">
        <f t="shared" si="16"/>
        <v>0</v>
      </c>
      <c r="H276" s="52"/>
      <c r="I276" s="171"/>
      <c r="J276" s="20"/>
    </row>
    <row r="277" spans="2:10" hidden="1" outlineLevel="2" x14ac:dyDescent="0.2">
      <c r="B277" s="280" t="s">
        <v>2245</v>
      </c>
      <c r="C277" s="279"/>
      <c r="D277" s="49" t="s">
        <v>3339</v>
      </c>
      <c r="E277" s="51"/>
      <c r="F277" s="51"/>
      <c r="G277" s="52">
        <f t="shared" si="16"/>
        <v>0</v>
      </c>
      <c r="H277" s="52"/>
      <c r="I277" s="171"/>
      <c r="J277" s="20"/>
    </row>
    <row r="278" spans="2:10" hidden="1" outlineLevel="2" x14ac:dyDescent="0.2">
      <c r="B278" s="280" t="s">
        <v>2520</v>
      </c>
      <c r="C278" s="279"/>
      <c r="D278" s="49" t="s">
        <v>3339</v>
      </c>
      <c r="E278" s="51"/>
      <c r="F278" s="51"/>
      <c r="G278" s="52">
        <f t="shared" si="16"/>
        <v>0</v>
      </c>
      <c r="H278" s="52"/>
      <c r="I278" s="171"/>
      <c r="J278" s="20"/>
    </row>
    <row r="279" spans="2:10" hidden="1" outlineLevel="2" x14ac:dyDescent="0.2">
      <c r="B279" s="280" t="s">
        <v>2521</v>
      </c>
      <c r="C279" s="279"/>
      <c r="D279" s="49" t="s">
        <v>3339</v>
      </c>
      <c r="E279" s="51"/>
      <c r="F279" s="51"/>
      <c r="G279" s="52">
        <f t="shared" si="16"/>
        <v>0</v>
      </c>
      <c r="H279" s="52"/>
      <c r="I279" s="171"/>
      <c r="J279" s="20"/>
    </row>
    <row r="280" spans="2:10" ht="27" hidden="1" outlineLevel="1" collapsed="1" x14ac:dyDescent="0.2">
      <c r="B280" s="278" t="s">
        <v>2510</v>
      </c>
      <c r="C280" s="279" t="s">
        <v>539</v>
      </c>
      <c r="D280" s="49" t="s">
        <v>3339</v>
      </c>
      <c r="E280" s="51"/>
      <c r="F280" s="51"/>
      <c r="G280" s="52">
        <f t="shared" si="16"/>
        <v>0</v>
      </c>
      <c r="H280" s="52"/>
      <c r="I280" s="171"/>
      <c r="J280" s="20"/>
    </row>
    <row r="281" spans="2:10" ht="12.75" hidden="1" customHeight="1" outlineLevel="2" x14ac:dyDescent="0.2">
      <c r="B281" s="280" t="s">
        <v>2522</v>
      </c>
      <c r="C281" s="279"/>
      <c r="D281" s="49" t="s">
        <v>3339</v>
      </c>
      <c r="E281" s="51"/>
      <c r="F281" s="51"/>
      <c r="G281" s="52">
        <f t="shared" si="16"/>
        <v>0</v>
      </c>
      <c r="H281" s="52"/>
      <c r="I281" s="171"/>
      <c r="J281" s="20"/>
    </row>
    <row r="282" spans="2:10" hidden="1" outlineLevel="2" x14ac:dyDescent="0.2">
      <c r="B282" s="280" t="s">
        <v>2523</v>
      </c>
      <c r="C282" s="279"/>
      <c r="D282" s="49" t="s">
        <v>3339</v>
      </c>
      <c r="E282" s="51"/>
      <c r="F282" s="51"/>
      <c r="G282" s="52">
        <f t="shared" ref="G282:G290" si="17">E282*F282</f>
        <v>0</v>
      </c>
      <c r="H282" s="52"/>
      <c r="I282" s="171"/>
      <c r="J282" s="20"/>
    </row>
    <row r="283" spans="2:10" hidden="1" outlineLevel="2" x14ac:dyDescent="0.2">
      <c r="B283" s="280" t="s">
        <v>2524</v>
      </c>
      <c r="C283" s="279"/>
      <c r="D283" s="49" t="s">
        <v>3339</v>
      </c>
      <c r="E283" s="51"/>
      <c r="F283" s="51"/>
      <c r="G283" s="52">
        <f t="shared" si="17"/>
        <v>0</v>
      </c>
      <c r="H283" s="52"/>
      <c r="I283" s="171"/>
      <c r="J283" s="20"/>
    </row>
    <row r="284" spans="2:10" hidden="1" outlineLevel="2" x14ac:dyDescent="0.2">
      <c r="B284" s="280" t="s">
        <v>2525</v>
      </c>
      <c r="C284" s="279"/>
      <c r="D284" s="49" t="s">
        <v>3339</v>
      </c>
      <c r="E284" s="51"/>
      <c r="F284" s="51"/>
      <c r="G284" s="52">
        <f t="shared" si="17"/>
        <v>0</v>
      </c>
      <c r="H284" s="52"/>
      <c r="I284" s="171"/>
      <c r="J284" s="20"/>
    </row>
    <row r="285" spans="2:10" hidden="1" outlineLevel="2" x14ac:dyDescent="0.2">
      <c r="B285" s="280" t="s">
        <v>2526</v>
      </c>
      <c r="C285" s="279"/>
      <c r="D285" s="49" t="s">
        <v>3339</v>
      </c>
      <c r="E285" s="51"/>
      <c r="F285" s="51"/>
      <c r="G285" s="52">
        <f t="shared" si="17"/>
        <v>0</v>
      </c>
      <c r="H285" s="52"/>
      <c r="I285" s="171"/>
      <c r="J285" s="20"/>
    </row>
    <row r="286" spans="2:10" hidden="1" outlineLevel="2" x14ac:dyDescent="0.2">
      <c r="B286" s="280" t="s">
        <v>2527</v>
      </c>
      <c r="C286" s="279"/>
      <c r="D286" s="49" t="s">
        <v>3339</v>
      </c>
      <c r="E286" s="51"/>
      <c r="F286" s="51"/>
      <c r="G286" s="52">
        <f t="shared" si="17"/>
        <v>0</v>
      </c>
      <c r="H286" s="52"/>
      <c r="I286" s="171"/>
      <c r="J286" s="20"/>
    </row>
    <row r="287" spans="2:10" hidden="1" outlineLevel="1" collapsed="1" x14ac:dyDescent="0.2">
      <c r="B287" s="278" t="s">
        <v>2511</v>
      </c>
      <c r="C287" s="279" t="s">
        <v>540</v>
      </c>
      <c r="D287" s="49" t="s">
        <v>3339</v>
      </c>
      <c r="E287" s="51"/>
      <c r="F287" s="51"/>
      <c r="G287" s="52">
        <f t="shared" si="17"/>
        <v>0</v>
      </c>
      <c r="H287" s="52"/>
      <c r="I287" s="171"/>
      <c r="J287" s="20"/>
    </row>
    <row r="288" spans="2:10" hidden="1" outlineLevel="2" x14ac:dyDescent="0.2">
      <c r="B288" s="280" t="s">
        <v>1390</v>
      </c>
      <c r="C288" s="279"/>
      <c r="D288" s="49" t="s">
        <v>3339</v>
      </c>
      <c r="E288" s="51"/>
      <c r="F288" s="51"/>
      <c r="G288" s="52">
        <f t="shared" si="17"/>
        <v>0</v>
      </c>
      <c r="H288" s="52"/>
      <c r="I288" s="171"/>
      <c r="J288" s="20"/>
    </row>
    <row r="289" spans="2:10" hidden="1" outlineLevel="2" x14ac:dyDescent="0.2">
      <c r="B289" s="280" t="s">
        <v>1391</v>
      </c>
      <c r="C289" s="279"/>
      <c r="D289" s="49" t="s">
        <v>3339</v>
      </c>
      <c r="E289" s="51"/>
      <c r="F289" s="51"/>
      <c r="G289" s="52">
        <f t="shared" si="17"/>
        <v>0</v>
      </c>
      <c r="H289" s="52"/>
      <c r="I289" s="171"/>
      <c r="J289" s="20"/>
    </row>
    <row r="290" spans="2:10" hidden="1" outlineLevel="2" x14ac:dyDescent="0.2">
      <c r="B290" s="280" t="s">
        <v>1392</v>
      </c>
      <c r="C290" s="279"/>
      <c r="D290" s="49" t="s">
        <v>3339</v>
      </c>
      <c r="E290" s="51"/>
      <c r="F290" s="51"/>
      <c r="G290" s="52">
        <f t="shared" si="17"/>
        <v>0</v>
      </c>
      <c r="H290" s="52"/>
      <c r="I290" s="171"/>
      <c r="J290" s="20"/>
    </row>
    <row r="291" spans="2:10" hidden="1" outlineLevel="2" x14ac:dyDescent="0.2">
      <c r="B291" s="280" t="s">
        <v>2246</v>
      </c>
      <c r="C291" s="279"/>
      <c r="D291" s="49" t="s">
        <v>3339</v>
      </c>
      <c r="E291" s="51"/>
      <c r="F291" s="51"/>
      <c r="G291" s="52">
        <f t="shared" ref="G291:G301" si="18">E291*F291</f>
        <v>0</v>
      </c>
      <c r="H291" s="52"/>
      <c r="I291" s="171"/>
      <c r="J291" s="20"/>
    </row>
    <row r="292" spans="2:10" hidden="1" outlineLevel="2" x14ac:dyDescent="0.2">
      <c r="B292" s="280" t="s">
        <v>1393</v>
      </c>
      <c r="C292" s="279"/>
      <c r="D292" s="49" t="s">
        <v>3339</v>
      </c>
      <c r="E292" s="51"/>
      <c r="F292" s="51"/>
      <c r="G292" s="52">
        <f t="shared" si="18"/>
        <v>0</v>
      </c>
      <c r="H292" s="52"/>
      <c r="I292" s="171"/>
      <c r="J292" s="20"/>
    </row>
    <row r="293" spans="2:10" hidden="1" outlineLevel="1" collapsed="1" x14ac:dyDescent="0.2">
      <c r="B293" s="278" t="s">
        <v>2512</v>
      </c>
      <c r="C293" s="279" t="s">
        <v>541</v>
      </c>
      <c r="D293" s="49" t="s">
        <v>3339</v>
      </c>
      <c r="E293" s="51"/>
      <c r="F293" s="51"/>
      <c r="G293" s="52">
        <f t="shared" ref="G293:G298" si="19">E293*F293</f>
        <v>0</v>
      </c>
      <c r="H293" s="52"/>
      <c r="I293" s="171"/>
      <c r="J293" s="20"/>
    </row>
    <row r="294" spans="2:10" ht="12.75" hidden="1" customHeight="1" outlineLevel="2" x14ac:dyDescent="0.2">
      <c r="B294" s="280" t="s">
        <v>2261</v>
      </c>
      <c r="C294" s="279"/>
      <c r="D294" s="49" t="s">
        <v>3339</v>
      </c>
      <c r="E294" s="51"/>
      <c r="F294" s="51"/>
      <c r="G294" s="52">
        <f t="shared" si="19"/>
        <v>0</v>
      </c>
      <c r="H294" s="52"/>
      <c r="I294" s="171"/>
      <c r="J294" s="20"/>
    </row>
    <row r="295" spans="2:10" hidden="1" outlineLevel="2" x14ac:dyDescent="0.2">
      <c r="B295" s="280" t="s">
        <v>2262</v>
      </c>
      <c r="C295" s="279"/>
      <c r="D295" s="49" t="s">
        <v>3339</v>
      </c>
      <c r="E295" s="51"/>
      <c r="F295" s="51"/>
      <c r="G295" s="52">
        <f t="shared" si="19"/>
        <v>0</v>
      </c>
      <c r="H295" s="52"/>
      <c r="I295" s="171"/>
      <c r="J295" s="20"/>
    </row>
    <row r="296" spans="2:10" hidden="1" outlineLevel="2" x14ac:dyDescent="0.2">
      <c r="B296" s="280" t="s">
        <v>2263</v>
      </c>
      <c r="C296" s="279"/>
      <c r="D296" s="49" t="s">
        <v>3339</v>
      </c>
      <c r="E296" s="51"/>
      <c r="F296" s="51"/>
      <c r="G296" s="52">
        <f t="shared" si="19"/>
        <v>0</v>
      </c>
      <c r="H296" s="52"/>
      <c r="I296" s="171"/>
      <c r="J296" s="20"/>
    </row>
    <row r="297" spans="2:10" hidden="1" outlineLevel="2" x14ac:dyDescent="0.2">
      <c r="B297" s="280" t="s">
        <v>2264</v>
      </c>
      <c r="C297" s="279"/>
      <c r="D297" s="49" t="s">
        <v>3339</v>
      </c>
      <c r="E297" s="51"/>
      <c r="F297" s="51"/>
      <c r="G297" s="52">
        <f t="shared" si="19"/>
        <v>0</v>
      </c>
      <c r="H297" s="52"/>
      <c r="I297" s="171"/>
      <c r="J297" s="20"/>
    </row>
    <row r="298" spans="2:10" hidden="1" outlineLevel="2" x14ac:dyDescent="0.2">
      <c r="B298" s="280" t="s">
        <v>2265</v>
      </c>
      <c r="C298" s="279"/>
      <c r="D298" s="49" t="s">
        <v>3339</v>
      </c>
      <c r="E298" s="51"/>
      <c r="F298" s="51"/>
      <c r="G298" s="52">
        <f t="shared" si="19"/>
        <v>0</v>
      </c>
      <c r="H298" s="52"/>
      <c r="I298" s="171"/>
      <c r="J298" s="20"/>
    </row>
    <row r="299" spans="2:10" hidden="1" outlineLevel="1" collapsed="1" x14ac:dyDescent="0.2">
      <c r="B299" s="278" t="s">
        <v>2513</v>
      </c>
      <c r="C299" s="279" t="s">
        <v>542</v>
      </c>
      <c r="D299" s="49" t="s">
        <v>3339</v>
      </c>
      <c r="E299" s="51"/>
      <c r="F299" s="51"/>
      <c r="G299" s="52">
        <f t="shared" si="18"/>
        <v>0</v>
      </c>
      <c r="H299" s="52"/>
      <c r="I299" s="171"/>
      <c r="J299" s="20"/>
    </row>
    <row r="300" spans="2:10" ht="12.75" hidden="1" customHeight="1" outlineLevel="2" x14ac:dyDescent="0.2">
      <c r="B300" s="280" t="s">
        <v>2247</v>
      </c>
      <c r="C300" s="279"/>
      <c r="D300" s="49" t="s">
        <v>2872</v>
      </c>
      <c r="E300" s="51"/>
      <c r="F300" s="51"/>
      <c r="G300" s="52">
        <f t="shared" si="18"/>
        <v>0</v>
      </c>
      <c r="H300" s="52"/>
      <c r="I300" s="171"/>
      <c r="J300" s="20"/>
    </row>
    <row r="301" spans="2:10" hidden="1" outlineLevel="2" x14ac:dyDescent="0.2">
      <c r="B301" s="280" t="s">
        <v>2248</v>
      </c>
      <c r="C301" s="279" t="s">
        <v>3515</v>
      </c>
      <c r="D301" s="49" t="s">
        <v>1682</v>
      </c>
      <c r="E301" s="51"/>
      <c r="F301" s="51"/>
      <c r="G301" s="52">
        <f t="shared" si="18"/>
        <v>0</v>
      </c>
      <c r="H301" s="52"/>
      <c r="I301" s="171"/>
      <c r="J301" s="20"/>
    </row>
    <row r="302" spans="2:10" ht="27" hidden="1" outlineLevel="2" x14ac:dyDescent="0.2">
      <c r="B302" s="280" t="s">
        <v>2249</v>
      </c>
      <c r="C302" s="279" t="s">
        <v>3516</v>
      </c>
      <c r="D302" s="49" t="s">
        <v>1235</v>
      </c>
      <c r="E302" s="51"/>
      <c r="F302" s="51"/>
      <c r="G302" s="52">
        <f t="shared" ref="G302:G314" si="20">E302*F302</f>
        <v>0</v>
      </c>
      <c r="H302" s="52"/>
      <c r="I302" s="171"/>
      <c r="J302" s="20"/>
    </row>
    <row r="303" spans="2:10" hidden="1" outlineLevel="2" x14ac:dyDescent="0.2">
      <c r="B303" s="280" t="s">
        <v>2250</v>
      </c>
      <c r="C303" s="279"/>
      <c r="D303" s="49" t="s">
        <v>2872</v>
      </c>
      <c r="E303" s="51"/>
      <c r="F303" s="51"/>
      <c r="G303" s="52">
        <f t="shared" si="20"/>
        <v>0</v>
      </c>
      <c r="H303" s="52"/>
      <c r="I303" s="171"/>
      <c r="J303" s="20"/>
    </row>
    <row r="304" spans="2:10" hidden="1" outlineLevel="2" x14ac:dyDescent="0.2">
      <c r="B304" s="280" t="s">
        <v>2251</v>
      </c>
      <c r="C304" s="279"/>
      <c r="D304" s="49" t="s">
        <v>3339</v>
      </c>
      <c r="E304" s="51"/>
      <c r="F304" s="51"/>
      <c r="G304" s="52">
        <f t="shared" si="20"/>
        <v>0</v>
      </c>
      <c r="H304" s="52"/>
      <c r="I304" s="171"/>
      <c r="J304" s="20"/>
    </row>
    <row r="305" spans="2:10" hidden="1" outlineLevel="2" x14ac:dyDescent="0.2">
      <c r="B305" s="280" t="s">
        <v>2252</v>
      </c>
      <c r="C305" s="279"/>
      <c r="D305" s="49" t="s">
        <v>2872</v>
      </c>
      <c r="E305" s="51"/>
      <c r="F305" s="51"/>
      <c r="G305" s="52">
        <f t="shared" si="20"/>
        <v>0</v>
      </c>
      <c r="H305" s="52"/>
      <c r="I305" s="171"/>
      <c r="J305" s="20"/>
    </row>
    <row r="306" spans="2:10" hidden="1" outlineLevel="2" x14ac:dyDescent="0.2">
      <c r="B306" s="280" t="s">
        <v>2253</v>
      </c>
      <c r="C306" s="279"/>
      <c r="D306" s="49" t="s">
        <v>2872</v>
      </c>
      <c r="E306" s="51"/>
      <c r="F306" s="51"/>
      <c r="G306" s="52">
        <f t="shared" si="20"/>
        <v>0</v>
      </c>
      <c r="H306" s="52"/>
      <c r="I306" s="171"/>
      <c r="J306" s="20"/>
    </row>
    <row r="307" spans="2:10" hidden="1" outlineLevel="2" x14ac:dyDescent="0.2">
      <c r="B307" s="280" t="s">
        <v>2254</v>
      </c>
      <c r="C307" s="279"/>
      <c r="D307" s="49" t="s">
        <v>1767</v>
      </c>
      <c r="E307" s="51"/>
      <c r="F307" s="51"/>
      <c r="G307" s="52">
        <f t="shared" si="20"/>
        <v>0</v>
      </c>
      <c r="H307" s="52"/>
      <c r="I307" s="171"/>
      <c r="J307" s="20"/>
    </row>
    <row r="308" spans="2:10" hidden="1" outlineLevel="2" x14ac:dyDescent="0.2">
      <c r="B308" s="280" t="s">
        <v>2255</v>
      </c>
      <c r="C308" s="279"/>
      <c r="D308" s="49" t="s">
        <v>3339</v>
      </c>
      <c r="E308" s="51"/>
      <c r="F308" s="51"/>
      <c r="G308" s="52">
        <f t="shared" si="20"/>
        <v>0</v>
      </c>
      <c r="H308" s="52"/>
      <c r="I308" s="171"/>
      <c r="J308" s="20"/>
    </row>
    <row r="309" spans="2:10" hidden="1" outlineLevel="1" collapsed="1" x14ac:dyDescent="0.2">
      <c r="B309" s="278" t="s">
        <v>2514</v>
      </c>
      <c r="C309" s="279" t="s">
        <v>543</v>
      </c>
      <c r="D309" s="49" t="s">
        <v>3339</v>
      </c>
      <c r="E309" s="51"/>
      <c r="F309" s="51"/>
      <c r="G309" s="52">
        <f t="shared" si="20"/>
        <v>0</v>
      </c>
      <c r="H309" s="52"/>
      <c r="I309" s="171"/>
      <c r="J309" s="20"/>
    </row>
    <row r="310" spans="2:10" ht="12.75" hidden="1" customHeight="1" outlineLevel="2" x14ac:dyDescent="0.2">
      <c r="B310" s="280" t="s">
        <v>2256</v>
      </c>
      <c r="C310" s="279"/>
      <c r="D310" s="49" t="s">
        <v>3339</v>
      </c>
      <c r="E310" s="51"/>
      <c r="F310" s="51"/>
      <c r="G310" s="52">
        <f t="shared" si="20"/>
        <v>0</v>
      </c>
      <c r="H310" s="52"/>
      <c r="I310" s="171"/>
      <c r="J310" s="20"/>
    </row>
    <row r="311" spans="2:10" hidden="1" outlineLevel="2" x14ac:dyDescent="0.2">
      <c r="B311" s="280" t="s">
        <v>2257</v>
      </c>
      <c r="C311" s="279"/>
      <c r="D311" s="49" t="s">
        <v>3339</v>
      </c>
      <c r="E311" s="51"/>
      <c r="F311" s="51"/>
      <c r="G311" s="52">
        <f t="shared" si="20"/>
        <v>0</v>
      </c>
      <c r="H311" s="52"/>
      <c r="I311" s="171"/>
      <c r="J311" s="20"/>
    </row>
    <row r="312" spans="2:10" hidden="1" outlineLevel="2" x14ac:dyDescent="0.2">
      <c r="B312" s="280" t="s">
        <v>2258</v>
      </c>
      <c r="C312" s="279"/>
      <c r="D312" s="49" t="s">
        <v>3339</v>
      </c>
      <c r="E312" s="51"/>
      <c r="F312" s="51"/>
      <c r="G312" s="52">
        <f t="shared" si="20"/>
        <v>0</v>
      </c>
      <c r="H312" s="52"/>
      <c r="I312" s="171"/>
      <c r="J312" s="20"/>
    </row>
    <row r="313" spans="2:10" hidden="1" outlineLevel="2" x14ac:dyDescent="0.2">
      <c r="B313" s="280" t="s">
        <v>2259</v>
      </c>
      <c r="C313" s="279"/>
      <c r="D313" s="49" t="s">
        <v>3339</v>
      </c>
      <c r="E313" s="51"/>
      <c r="F313" s="51"/>
      <c r="G313" s="52">
        <f t="shared" si="20"/>
        <v>0</v>
      </c>
      <c r="H313" s="52"/>
      <c r="I313" s="171"/>
      <c r="J313" s="20"/>
    </row>
    <row r="314" spans="2:10" hidden="1" outlineLevel="2" x14ac:dyDescent="0.2">
      <c r="B314" s="280" t="s">
        <v>2260</v>
      </c>
      <c r="C314" s="279"/>
      <c r="D314" s="49" t="s">
        <v>3339</v>
      </c>
      <c r="E314" s="51"/>
      <c r="F314" s="51"/>
      <c r="G314" s="52">
        <f t="shared" si="20"/>
        <v>0</v>
      </c>
      <c r="H314" s="52"/>
      <c r="I314" s="171"/>
      <c r="J314" s="20"/>
    </row>
    <row r="315" spans="2:10" ht="12.75" hidden="1" customHeight="1" outlineLevel="1" collapsed="1" x14ac:dyDescent="0.2">
      <c r="B315" s="278" t="s">
        <v>2515</v>
      </c>
      <c r="C315" s="279" t="s">
        <v>544</v>
      </c>
      <c r="D315" s="49" t="s">
        <v>3339</v>
      </c>
      <c r="E315" s="51"/>
      <c r="F315" s="51"/>
      <c r="G315" s="52">
        <f t="shared" ref="G315:G323" si="21">E315*F315</f>
        <v>0</v>
      </c>
      <c r="H315" s="52"/>
      <c r="I315" s="171"/>
      <c r="J315" s="20"/>
    </row>
    <row r="316" spans="2:10" ht="12.75" hidden="1" customHeight="1" outlineLevel="2" x14ac:dyDescent="0.2">
      <c r="B316" s="280" t="s">
        <v>2266</v>
      </c>
      <c r="C316" s="279"/>
      <c r="D316" s="49" t="s">
        <v>3339</v>
      </c>
      <c r="E316" s="51"/>
      <c r="F316" s="51"/>
      <c r="G316" s="52">
        <f t="shared" si="21"/>
        <v>0</v>
      </c>
      <c r="H316" s="52"/>
      <c r="I316" s="171"/>
      <c r="J316" s="20"/>
    </row>
    <row r="317" spans="2:10" hidden="1" outlineLevel="2" x14ac:dyDescent="0.2">
      <c r="B317" s="280" t="s">
        <v>2267</v>
      </c>
      <c r="C317" s="279"/>
      <c r="D317" s="49" t="s">
        <v>3339</v>
      </c>
      <c r="E317" s="51"/>
      <c r="F317" s="51"/>
      <c r="G317" s="52">
        <f t="shared" si="21"/>
        <v>0</v>
      </c>
      <c r="H317" s="52"/>
      <c r="I317" s="171"/>
      <c r="J317" s="20"/>
    </row>
    <row r="318" spans="2:10" hidden="1" outlineLevel="2" x14ac:dyDescent="0.2">
      <c r="B318" s="280" t="s">
        <v>2268</v>
      </c>
      <c r="C318" s="279"/>
      <c r="D318" s="49" t="s">
        <v>3339</v>
      </c>
      <c r="E318" s="51"/>
      <c r="F318" s="51"/>
      <c r="G318" s="52">
        <f t="shared" si="21"/>
        <v>0</v>
      </c>
      <c r="H318" s="52"/>
      <c r="I318" s="171"/>
      <c r="J318" s="20"/>
    </row>
    <row r="319" spans="2:10" hidden="1" outlineLevel="2" x14ac:dyDescent="0.2">
      <c r="B319" s="280" t="s">
        <v>2269</v>
      </c>
      <c r="C319" s="279"/>
      <c r="D319" s="49" t="s">
        <v>3339</v>
      </c>
      <c r="E319" s="51"/>
      <c r="F319" s="51"/>
      <c r="G319" s="52">
        <f t="shared" si="21"/>
        <v>0</v>
      </c>
      <c r="H319" s="52"/>
      <c r="I319" s="171"/>
      <c r="J319" s="20"/>
    </row>
    <row r="320" spans="2:10" hidden="1" outlineLevel="2" x14ac:dyDescent="0.2">
      <c r="B320" s="280" t="s">
        <v>2270</v>
      </c>
      <c r="C320" s="279" t="s">
        <v>3362</v>
      </c>
      <c r="D320" s="49" t="s">
        <v>3339</v>
      </c>
      <c r="E320" s="51"/>
      <c r="F320" s="51"/>
      <c r="G320" s="52">
        <f t="shared" si="21"/>
        <v>0</v>
      </c>
      <c r="H320" s="52"/>
      <c r="I320" s="171"/>
      <c r="J320" s="20"/>
    </row>
    <row r="321" spans="2:10" hidden="1" outlineLevel="1" collapsed="1" x14ac:dyDescent="0.2">
      <c r="B321" s="278" t="s">
        <v>2516</v>
      </c>
      <c r="C321" s="279" t="s">
        <v>3362</v>
      </c>
      <c r="D321" s="49" t="s">
        <v>3339</v>
      </c>
      <c r="E321" s="51"/>
      <c r="F321" s="51"/>
      <c r="G321" s="52">
        <f t="shared" si="21"/>
        <v>0</v>
      </c>
      <c r="H321" s="52"/>
      <c r="I321" s="171"/>
      <c r="J321" s="20"/>
    </row>
    <row r="322" spans="2:10" hidden="1" outlineLevel="2" x14ac:dyDescent="0.2">
      <c r="B322" s="280" t="s">
        <v>1394</v>
      </c>
      <c r="C322" s="279" t="s">
        <v>3362</v>
      </c>
      <c r="D322" s="49" t="s">
        <v>3339</v>
      </c>
      <c r="E322" s="51"/>
      <c r="F322" s="51"/>
      <c r="G322" s="52">
        <f t="shared" si="21"/>
        <v>0</v>
      </c>
      <c r="H322" s="52"/>
      <c r="I322" s="171"/>
      <c r="J322" s="20"/>
    </row>
    <row r="323" spans="2:10" hidden="1" outlineLevel="2" x14ac:dyDescent="0.2">
      <c r="B323" s="280" t="s">
        <v>1395</v>
      </c>
      <c r="C323" s="279" t="s">
        <v>3362</v>
      </c>
      <c r="D323" s="49" t="s">
        <v>3339</v>
      </c>
      <c r="E323" s="51"/>
      <c r="F323" s="51"/>
      <c r="G323" s="52">
        <f t="shared" si="21"/>
        <v>0</v>
      </c>
      <c r="H323" s="52"/>
      <c r="I323" s="171"/>
      <c r="J323" s="20"/>
    </row>
    <row r="324" spans="2:10" x14ac:dyDescent="0.2">
      <c r="B324" s="276"/>
      <c r="C324" s="277"/>
      <c r="D324" s="268"/>
      <c r="E324" s="146"/>
      <c r="F324" s="146"/>
      <c r="G324" s="103"/>
      <c r="H324" s="103"/>
      <c r="I324" s="46"/>
      <c r="J324" s="46"/>
    </row>
    <row r="325" spans="2:10" collapsed="1" x14ac:dyDescent="0.2">
      <c r="B325" s="284" t="s">
        <v>456</v>
      </c>
      <c r="C325" s="285" t="s">
        <v>277</v>
      </c>
      <c r="D325" s="49" t="s">
        <v>3339</v>
      </c>
      <c r="E325" s="51"/>
      <c r="F325" s="51"/>
      <c r="G325" s="52">
        <f t="shared" ref="G325:G344" si="22">E325*F325</f>
        <v>0</v>
      </c>
      <c r="H325" s="52">
        <f>SUM(G325:G426)</f>
        <v>0</v>
      </c>
      <c r="I325" s="171"/>
      <c r="J325" s="20" t="s">
        <v>3918</v>
      </c>
    </row>
    <row r="326" spans="2:10" ht="27" hidden="1" outlineLevel="1" x14ac:dyDescent="0.2">
      <c r="B326" s="287" t="s">
        <v>1396</v>
      </c>
      <c r="C326" s="279" t="s">
        <v>545</v>
      </c>
      <c r="D326" s="49" t="s">
        <v>3339</v>
      </c>
      <c r="E326" s="51"/>
      <c r="F326" s="51"/>
      <c r="G326" s="52">
        <f t="shared" si="22"/>
        <v>0</v>
      </c>
      <c r="H326" s="52"/>
      <c r="I326" s="171"/>
      <c r="J326" s="20"/>
    </row>
    <row r="327" spans="2:10" hidden="1" outlineLevel="2" x14ac:dyDescent="0.2">
      <c r="B327" s="280" t="s">
        <v>1405</v>
      </c>
      <c r="C327" s="279"/>
      <c r="D327" s="49" t="s">
        <v>3339</v>
      </c>
      <c r="E327" s="51"/>
      <c r="F327" s="51"/>
      <c r="G327" s="52">
        <f t="shared" si="22"/>
        <v>0</v>
      </c>
      <c r="H327" s="52"/>
      <c r="I327" s="171"/>
      <c r="J327" s="20"/>
    </row>
    <row r="328" spans="2:10" ht="27" hidden="1" outlineLevel="2" x14ac:dyDescent="0.2">
      <c r="B328" s="280" t="s">
        <v>931</v>
      </c>
      <c r="C328" s="279" t="s">
        <v>932</v>
      </c>
      <c r="D328" s="49" t="s">
        <v>3339</v>
      </c>
      <c r="E328" s="51"/>
      <c r="F328" s="51"/>
      <c r="G328" s="52">
        <f>E328*F328</f>
        <v>0</v>
      </c>
      <c r="H328" s="52"/>
      <c r="I328" s="171"/>
      <c r="J328" s="20"/>
    </row>
    <row r="329" spans="2:10" hidden="1" outlineLevel="2" x14ac:dyDescent="0.2">
      <c r="B329" s="280" t="s">
        <v>1406</v>
      </c>
      <c r="C329" s="279"/>
      <c r="D329" s="49" t="s">
        <v>3339</v>
      </c>
      <c r="E329" s="51"/>
      <c r="F329" s="51"/>
      <c r="G329" s="52">
        <f t="shared" si="22"/>
        <v>0</v>
      </c>
      <c r="H329" s="52"/>
      <c r="I329" s="171"/>
      <c r="J329" s="20"/>
    </row>
    <row r="330" spans="2:10" hidden="1" outlineLevel="1" x14ac:dyDescent="0.2">
      <c r="B330" s="278" t="s">
        <v>1397</v>
      </c>
      <c r="C330" s="279" t="s">
        <v>2414</v>
      </c>
      <c r="D330" s="49" t="s">
        <v>3339</v>
      </c>
      <c r="E330" s="51"/>
      <c r="F330" s="51"/>
      <c r="G330" s="52">
        <f t="shared" si="22"/>
        <v>0</v>
      </c>
      <c r="H330" s="52"/>
      <c r="I330" s="171"/>
      <c r="J330" s="20"/>
    </row>
    <row r="331" spans="2:10" ht="12.75" hidden="1" customHeight="1" outlineLevel="2" x14ac:dyDescent="0.2">
      <c r="B331" s="280" t="s">
        <v>1407</v>
      </c>
      <c r="C331" s="279" t="s">
        <v>2416</v>
      </c>
      <c r="D331" s="49" t="s">
        <v>1767</v>
      </c>
      <c r="E331" s="51"/>
      <c r="F331" s="51"/>
      <c r="G331" s="52">
        <f t="shared" si="22"/>
        <v>0</v>
      </c>
      <c r="H331" s="52"/>
      <c r="I331" s="171"/>
      <c r="J331" s="20"/>
    </row>
    <row r="332" spans="2:10" hidden="1" outlineLevel="3" x14ac:dyDescent="0.2">
      <c r="B332" s="281" t="s">
        <v>2417</v>
      </c>
      <c r="C332" s="282" t="s">
        <v>2415</v>
      </c>
      <c r="D332" s="49" t="s">
        <v>1767</v>
      </c>
      <c r="E332" s="51"/>
      <c r="F332" s="51"/>
      <c r="G332" s="52">
        <f>E332*F332</f>
        <v>0</v>
      </c>
      <c r="H332" s="52"/>
      <c r="I332" s="171"/>
      <c r="J332" s="20"/>
    </row>
    <row r="333" spans="2:10" hidden="1" outlineLevel="3" x14ac:dyDescent="0.2">
      <c r="B333" s="281" t="s">
        <v>2418</v>
      </c>
      <c r="C333" s="282" t="s">
        <v>3341</v>
      </c>
      <c r="D333" s="49" t="s">
        <v>1767</v>
      </c>
      <c r="E333" s="51"/>
      <c r="F333" s="51"/>
      <c r="G333" s="52">
        <f>E333*F333</f>
        <v>0</v>
      </c>
      <c r="H333" s="52"/>
      <c r="I333" s="171"/>
      <c r="J333" s="20"/>
    </row>
    <row r="334" spans="2:10" hidden="1" outlineLevel="3" x14ac:dyDescent="0.2">
      <c r="B334" s="281" t="s">
        <v>2419</v>
      </c>
      <c r="C334" s="282" t="s">
        <v>2421</v>
      </c>
      <c r="D334" s="49" t="s">
        <v>1767</v>
      </c>
      <c r="E334" s="51"/>
      <c r="F334" s="51"/>
      <c r="G334" s="52">
        <f>E334*F334</f>
        <v>0</v>
      </c>
      <c r="H334" s="52"/>
      <c r="I334" s="171"/>
      <c r="J334" s="20"/>
    </row>
    <row r="335" spans="2:10" hidden="1" outlineLevel="3" x14ac:dyDescent="0.2">
      <c r="B335" s="281" t="s">
        <v>2420</v>
      </c>
      <c r="C335" s="282" t="s">
        <v>3362</v>
      </c>
      <c r="D335" s="49" t="s">
        <v>3339</v>
      </c>
      <c r="E335" s="51"/>
      <c r="F335" s="51"/>
      <c r="G335" s="52">
        <f>E335*F335</f>
        <v>0</v>
      </c>
      <c r="H335" s="52"/>
      <c r="I335" s="171"/>
      <c r="J335" s="20"/>
    </row>
    <row r="336" spans="2:10" hidden="1" outlineLevel="2" x14ac:dyDescent="0.2">
      <c r="B336" s="280" t="s">
        <v>2271</v>
      </c>
      <c r="C336" s="279" t="s">
        <v>2426</v>
      </c>
      <c r="D336" s="49" t="s">
        <v>3339</v>
      </c>
      <c r="E336" s="51"/>
      <c r="F336" s="51"/>
      <c r="G336" s="52">
        <f t="shared" si="22"/>
        <v>0</v>
      </c>
      <c r="H336" s="52"/>
      <c r="I336" s="171"/>
      <c r="J336" s="20"/>
    </row>
    <row r="337" spans="2:10" ht="27" hidden="1" outlineLevel="3" x14ac:dyDescent="0.2">
      <c r="B337" s="283" t="s">
        <v>2422</v>
      </c>
      <c r="C337" s="282" t="s">
        <v>2427</v>
      </c>
      <c r="D337" s="49" t="s">
        <v>1767</v>
      </c>
      <c r="E337" s="51"/>
      <c r="F337" s="51"/>
      <c r="G337" s="52">
        <f t="shared" si="22"/>
        <v>0</v>
      </c>
      <c r="H337" s="52"/>
      <c r="I337" s="171"/>
      <c r="J337" s="20"/>
    </row>
    <row r="338" spans="2:10" hidden="1" outlineLevel="3" x14ac:dyDescent="0.2">
      <c r="B338" s="281" t="s">
        <v>2423</v>
      </c>
      <c r="C338" s="282" t="s">
        <v>3341</v>
      </c>
      <c r="D338" s="49" t="s">
        <v>1767</v>
      </c>
      <c r="E338" s="51"/>
      <c r="F338" s="51"/>
      <c r="G338" s="52">
        <f t="shared" si="22"/>
        <v>0</v>
      </c>
      <c r="H338" s="52"/>
      <c r="I338" s="171"/>
      <c r="J338" s="20"/>
    </row>
    <row r="339" spans="2:10" hidden="1" outlineLevel="3" x14ac:dyDescent="0.2">
      <c r="B339" s="281" t="s">
        <v>2424</v>
      </c>
      <c r="C339" s="282" t="s">
        <v>3341</v>
      </c>
      <c r="D339" s="49" t="s">
        <v>1767</v>
      </c>
      <c r="E339" s="51"/>
      <c r="F339" s="51"/>
      <c r="G339" s="52">
        <f t="shared" si="22"/>
        <v>0</v>
      </c>
      <c r="H339" s="52"/>
      <c r="I339" s="171"/>
      <c r="J339" s="20"/>
    </row>
    <row r="340" spans="2:10" hidden="1" outlineLevel="3" x14ac:dyDescent="0.2">
      <c r="B340" s="281" t="s">
        <v>2425</v>
      </c>
      <c r="C340" s="282" t="s">
        <v>3362</v>
      </c>
      <c r="D340" s="49" t="s">
        <v>3339</v>
      </c>
      <c r="E340" s="51"/>
      <c r="F340" s="51"/>
      <c r="G340" s="52">
        <f t="shared" si="22"/>
        <v>0</v>
      </c>
      <c r="H340" s="52"/>
      <c r="I340" s="171"/>
      <c r="J340" s="20"/>
    </row>
    <row r="341" spans="2:10" ht="12.75" hidden="1" customHeight="1" outlineLevel="2" x14ac:dyDescent="0.2">
      <c r="B341" s="280" t="s">
        <v>1408</v>
      </c>
      <c r="C341" s="279" t="s">
        <v>2438</v>
      </c>
      <c r="D341" s="49" t="s">
        <v>1767</v>
      </c>
      <c r="E341" s="51"/>
      <c r="F341" s="51"/>
      <c r="G341" s="52">
        <f t="shared" si="22"/>
        <v>0</v>
      </c>
      <c r="H341" s="52"/>
      <c r="I341" s="171"/>
      <c r="J341" s="20"/>
    </row>
    <row r="342" spans="2:10" hidden="1" outlineLevel="2" x14ac:dyDescent="0.2">
      <c r="B342" s="280" t="s">
        <v>1409</v>
      </c>
      <c r="C342" s="279" t="s">
        <v>3362</v>
      </c>
      <c r="D342" s="49" t="s">
        <v>3339</v>
      </c>
      <c r="E342" s="51"/>
      <c r="F342" s="51"/>
      <c r="G342" s="52">
        <f t="shared" si="22"/>
        <v>0</v>
      </c>
      <c r="H342" s="52"/>
      <c r="I342" s="171"/>
      <c r="J342" s="20"/>
    </row>
    <row r="343" spans="2:10" hidden="1" outlineLevel="1" x14ac:dyDescent="0.2">
      <c r="B343" s="278" t="s">
        <v>1398</v>
      </c>
      <c r="C343" s="279" t="s">
        <v>2428</v>
      </c>
      <c r="D343" s="49" t="s">
        <v>3339</v>
      </c>
      <c r="E343" s="51"/>
      <c r="F343" s="51"/>
      <c r="G343" s="52">
        <f t="shared" si="22"/>
        <v>0</v>
      </c>
      <c r="H343" s="52"/>
      <c r="I343" s="171"/>
      <c r="J343" s="20"/>
    </row>
    <row r="344" spans="2:10" ht="12.75" hidden="1" customHeight="1" outlineLevel="2" x14ac:dyDescent="0.2">
      <c r="B344" s="280" t="s">
        <v>1410</v>
      </c>
      <c r="C344" s="279" t="s">
        <v>3517</v>
      </c>
      <c r="D344" s="49" t="s">
        <v>814</v>
      </c>
      <c r="E344" s="51"/>
      <c r="F344" s="51"/>
      <c r="G344" s="52">
        <f t="shared" si="22"/>
        <v>0</v>
      </c>
      <c r="H344" s="52"/>
      <c r="I344" s="171"/>
      <c r="J344" s="20"/>
    </row>
    <row r="345" spans="2:10" hidden="1" outlineLevel="3" x14ac:dyDescent="0.2">
      <c r="B345" s="283" t="s">
        <v>2429</v>
      </c>
      <c r="C345" s="282"/>
      <c r="D345" s="49" t="s">
        <v>814</v>
      </c>
      <c r="E345" s="51"/>
      <c r="F345" s="51"/>
      <c r="G345" s="52">
        <f>E345*F345</f>
        <v>0</v>
      </c>
      <c r="H345" s="52"/>
      <c r="I345" s="171"/>
      <c r="J345" s="20"/>
    </row>
    <row r="346" spans="2:10" hidden="1" outlineLevel="3" x14ac:dyDescent="0.2">
      <c r="B346" s="283" t="s">
        <v>2430</v>
      </c>
      <c r="C346" s="282" t="s">
        <v>3341</v>
      </c>
      <c r="D346" s="49" t="s">
        <v>814</v>
      </c>
      <c r="E346" s="51"/>
      <c r="F346" s="51"/>
      <c r="G346" s="52">
        <f>E346*F346</f>
        <v>0</v>
      </c>
      <c r="H346" s="52"/>
      <c r="I346" s="171"/>
      <c r="J346" s="20"/>
    </row>
    <row r="347" spans="2:10" hidden="1" outlineLevel="3" x14ac:dyDescent="0.2">
      <c r="B347" s="283" t="s">
        <v>2431</v>
      </c>
      <c r="C347" s="282" t="s">
        <v>3341</v>
      </c>
      <c r="D347" s="49" t="s">
        <v>814</v>
      </c>
      <c r="E347" s="51"/>
      <c r="F347" s="51"/>
      <c r="G347" s="52">
        <f>E347*F347</f>
        <v>0</v>
      </c>
      <c r="H347" s="52"/>
      <c r="I347" s="171"/>
      <c r="J347" s="20"/>
    </row>
    <row r="348" spans="2:10" hidden="1" outlineLevel="3" x14ac:dyDescent="0.2">
      <c r="B348" s="283" t="s">
        <v>2432</v>
      </c>
      <c r="C348" s="282" t="s">
        <v>3362</v>
      </c>
      <c r="D348" s="49" t="s">
        <v>3339</v>
      </c>
      <c r="E348" s="51"/>
      <c r="F348" s="51"/>
      <c r="G348" s="52">
        <f>E348*F348</f>
        <v>0</v>
      </c>
      <c r="H348" s="52"/>
      <c r="I348" s="171"/>
      <c r="J348" s="20"/>
    </row>
    <row r="349" spans="2:10" hidden="1" outlineLevel="2" x14ac:dyDescent="0.2">
      <c r="B349" s="280" t="s">
        <v>1411</v>
      </c>
      <c r="C349" s="279"/>
      <c r="D349" s="49" t="s">
        <v>3339</v>
      </c>
      <c r="E349" s="51"/>
      <c r="F349" s="51"/>
      <c r="G349" s="52">
        <f t="shared" ref="G349:G366" si="23">E349*F349</f>
        <v>0</v>
      </c>
      <c r="H349" s="52"/>
      <c r="I349" s="171"/>
      <c r="J349" s="20"/>
    </row>
    <row r="350" spans="2:10" hidden="1" outlineLevel="2" x14ac:dyDescent="0.2">
      <c r="B350" s="280" t="s">
        <v>1412</v>
      </c>
      <c r="C350" s="279" t="s">
        <v>2439</v>
      </c>
      <c r="D350" s="49" t="s">
        <v>814</v>
      </c>
      <c r="E350" s="51"/>
      <c r="F350" s="51"/>
      <c r="G350" s="52">
        <f t="shared" si="23"/>
        <v>0</v>
      </c>
      <c r="H350" s="52"/>
      <c r="I350" s="171"/>
      <c r="J350" s="20"/>
    </row>
    <row r="351" spans="2:10" hidden="1" outlineLevel="3" x14ac:dyDescent="0.2">
      <c r="B351" s="283" t="s">
        <v>2433</v>
      </c>
      <c r="C351" s="282" t="s">
        <v>2437</v>
      </c>
      <c r="D351" s="49" t="s">
        <v>814</v>
      </c>
      <c r="E351" s="51"/>
      <c r="F351" s="51"/>
      <c r="G351" s="52">
        <f t="shared" si="23"/>
        <v>0</v>
      </c>
      <c r="H351" s="52"/>
      <c r="I351" s="171"/>
      <c r="J351" s="20"/>
    </row>
    <row r="352" spans="2:10" hidden="1" outlineLevel="3" x14ac:dyDescent="0.2">
      <c r="B352" s="283" t="s">
        <v>2434</v>
      </c>
      <c r="C352" s="282" t="s">
        <v>3341</v>
      </c>
      <c r="D352" s="49" t="s">
        <v>814</v>
      </c>
      <c r="E352" s="51"/>
      <c r="F352" s="51"/>
      <c r="G352" s="52">
        <f t="shared" si="23"/>
        <v>0</v>
      </c>
      <c r="H352" s="52"/>
      <c r="I352" s="171"/>
      <c r="J352" s="20"/>
    </row>
    <row r="353" spans="2:10" hidden="1" outlineLevel="3" x14ac:dyDescent="0.2">
      <c r="B353" s="283" t="s">
        <v>2435</v>
      </c>
      <c r="C353" s="282" t="s">
        <v>3341</v>
      </c>
      <c r="D353" s="49" t="s">
        <v>814</v>
      </c>
      <c r="E353" s="51"/>
      <c r="F353" s="51"/>
      <c r="G353" s="52">
        <f t="shared" si="23"/>
        <v>0</v>
      </c>
      <c r="H353" s="52"/>
      <c r="I353" s="171"/>
      <c r="J353" s="20"/>
    </row>
    <row r="354" spans="2:10" hidden="1" outlineLevel="3" x14ac:dyDescent="0.2">
      <c r="B354" s="283" t="s">
        <v>2436</v>
      </c>
      <c r="C354" s="282" t="s">
        <v>3362</v>
      </c>
      <c r="D354" s="49" t="s">
        <v>3339</v>
      </c>
      <c r="E354" s="51"/>
      <c r="F354" s="51"/>
      <c r="G354" s="52">
        <f t="shared" si="23"/>
        <v>0</v>
      </c>
      <c r="H354" s="52"/>
      <c r="I354" s="171"/>
      <c r="J354" s="20"/>
    </row>
    <row r="355" spans="2:10" hidden="1" outlineLevel="2" x14ac:dyDescent="0.2">
      <c r="B355" s="280" t="s">
        <v>1413</v>
      </c>
      <c r="C355" s="279"/>
      <c r="D355" s="49" t="s">
        <v>3339</v>
      </c>
      <c r="E355" s="51"/>
      <c r="F355" s="51"/>
      <c r="G355" s="52">
        <f t="shared" si="23"/>
        <v>0</v>
      </c>
      <c r="H355" s="52"/>
      <c r="I355" s="171"/>
      <c r="J355" s="20"/>
    </row>
    <row r="356" spans="2:10" hidden="1" outlineLevel="2" x14ac:dyDescent="0.2">
      <c r="B356" s="280" t="s">
        <v>1414</v>
      </c>
      <c r="C356" s="279"/>
      <c r="D356" s="49" t="s">
        <v>3339</v>
      </c>
      <c r="E356" s="51"/>
      <c r="F356" s="51"/>
      <c r="G356" s="52">
        <f t="shared" si="23"/>
        <v>0</v>
      </c>
      <c r="H356" s="52"/>
      <c r="I356" s="171"/>
      <c r="J356" s="20"/>
    </row>
    <row r="357" spans="2:10" hidden="1" outlineLevel="2" x14ac:dyDescent="0.2">
      <c r="B357" s="280" t="s">
        <v>1415</v>
      </c>
      <c r="C357" s="279" t="s">
        <v>3362</v>
      </c>
      <c r="D357" s="49" t="s">
        <v>3339</v>
      </c>
      <c r="E357" s="51"/>
      <c r="F357" s="51"/>
      <c r="G357" s="52">
        <f t="shared" si="23"/>
        <v>0</v>
      </c>
      <c r="H357" s="52"/>
      <c r="I357" s="171"/>
      <c r="J357" s="20"/>
    </row>
    <row r="358" spans="2:10" hidden="1" outlineLevel="1" x14ac:dyDescent="0.2">
      <c r="B358" s="278" t="s">
        <v>1399</v>
      </c>
      <c r="C358" s="279" t="s">
        <v>546</v>
      </c>
      <c r="D358" s="49" t="s">
        <v>3339</v>
      </c>
      <c r="E358" s="51"/>
      <c r="F358" s="51"/>
      <c r="G358" s="52">
        <f t="shared" si="23"/>
        <v>0</v>
      </c>
      <c r="H358" s="52"/>
      <c r="I358" s="171"/>
      <c r="J358" s="20"/>
    </row>
    <row r="359" spans="2:10" ht="12.75" hidden="1" customHeight="1" outlineLevel="2" x14ac:dyDescent="0.2">
      <c r="B359" s="280" t="s">
        <v>1416</v>
      </c>
      <c r="C359" s="279" t="s">
        <v>3518</v>
      </c>
      <c r="D359" s="49" t="s">
        <v>1685</v>
      </c>
      <c r="E359" s="51"/>
      <c r="F359" s="51"/>
      <c r="G359" s="52">
        <f t="shared" si="23"/>
        <v>0</v>
      </c>
      <c r="H359" s="52"/>
      <c r="I359" s="171"/>
      <c r="J359" s="20"/>
    </row>
    <row r="360" spans="2:10" hidden="1" outlineLevel="3" x14ac:dyDescent="0.2">
      <c r="B360" s="283" t="s">
        <v>2440</v>
      </c>
      <c r="C360" s="282" t="s">
        <v>2444</v>
      </c>
      <c r="D360" s="49" t="s">
        <v>1767</v>
      </c>
      <c r="E360" s="51"/>
      <c r="F360" s="51"/>
      <c r="G360" s="52">
        <f>E360*F360</f>
        <v>0</v>
      </c>
      <c r="H360" s="52"/>
      <c r="I360" s="171"/>
      <c r="J360" s="20"/>
    </row>
    <row r="361" spans="2:10" hidden="1" outlineLevel="3" x14ac:dyDescent="0.2">
      <c r="B361" s="283" t="s">
        <v>2441</v>
      </c>
      <c r="C361" s="282" t="s">
        <v>3341</v>
      </c>
      <c r="D361" s="49" t="s">
        <v>3339</v>
      </c>
      <c r="E361" s="51"/>
      <c r="F361" s="51"/>
      <c r="G361" s="52">
        <f>E361*F361</f>
        <v>0</v>
      </c>
      <c r="H361" s="52"/>
      <c r="I361" s="171"/>
      <c r="J361" s="20"/>
    </row>
    <row r="362" spans="2:10" hidden="1" outlineLevel="3" x14ac:dyDescent="0.2">
      <c r="B362" s="283" t="s">
        <v>2442</v>
      </c>
      <c r="C362" s="282" t="s">
        <v>2445</v>
      </c>
      <c r="D362" s="49" t="s">
        <v>1685</v>
      </c>
      <c r="E362" s="51"/>
      <c r="F362" s="51"/>
      <c r="G362" s="52">
        <f>E362*F362</f>
        <v>0</v>
      </c>
      <c r="H362" s="52"/>
      <c r="I362" s="171"/>
      <c r="J362" s="20"/>
    </row>
    <row r="363" spans="2:10" ht="27" hidden="1" outlineLevel="3" x14ac:dyDescent="0.2">
      <c r="B363" s="283" t="s">
        <v>2446</v>
      </c>
      <c r="C363" s="282" t="s">
        <v>2447</v>
      </c>
      <c r="D363" s="49" t="s">
        <v>1685</v>
      </c>
      <c r="E363" s="51"/>
      <c r="F363" s="51"/>
      <c r="G363" s="52">
        <f>E363*F363</f>
        <v>0</v>
      </c>
      <c r="H363" s="52"/>
      <c r="I363" s="171"/>
      <c r="J363" s="20"/>
    </row>
    <row r="364" spans="2:10" hidden="1" outlineLevel="3" x14ac:dyDescent="0.2">
      <c r="B364" s="283" t="s">
        <v>2443</v>
      </c>
      <c r="C364" s="282" t="s">
        <v>3362</v>
      </c>
      <c r="D364" s="49" t="s">
        <v>3339</v>
      </c>
      <c r="E364" s="51"/>
      <c r="F364" s="51"/>
      <c r="G364" s="52">
        <f>E364*F364</f>
        <v>0</v>
      </c>
      <c r="H364" s="52"/>
      <c r="I364" s="171"/>
      <c r="J364" s="20"/>
    </row>
    <row r="365" spans="2:10" hidden="1" outlineLevel="2" x14ac:dyDescent="0.2">
      <c r="B365" s="280" t="s">
        <v>1417</v>
      </c>
      <c r="C365" s="279"/>
      <c r="D365" s="49" t="s">
        <v>3339</v>
      </c>
      <c r="E365" s="51"/>
      <c r="F365" s="51"/>
      <c r="G365" s="52">
        <f t="shared" si="23"/>
        <v>0</v>
      </c>
      <c r="H365" s="52"/>
      <c r="I365" s="171"/>
      <c r="J365" s="20"/>
    </row>
    <row r="366" spans="2:10" hidden="1" outlineLevel="2" x14ac:dyDescent="0.2">
      <c r="B366" s="280" t="s">
        <v>1418</v>
      </c>
      <c r="C366" s="279"/>
      <c r="D366" s="49" t="s">
        <v>3339</v>
      </c>
      <c r="E366" s="51"/>
      <c r="F366" s="51"/>
      <c r="G366" s="52">
        <f t="shared" si="23"/>
        <v>0</v>
      </c>
      <c r="H366" s="52"/>
      <c r="I366" s="171"/>
      <c r="J366" s="20"/>
    </row>
    <row r="367" spans="2:10" hidden="1" outlineLevel="2" x14ac:dyDescent="0.2">
      <c r="B367" s="280" t="s">
        <v>2272</v>
      </c>
      <c r="C367" s="279"/>
      <c r="D367" s="49" t="s">
        <v>3339</v>
      </c>
      <c r="E367" s="51"/>
      <c r="F367" s="51"/>
      <c r="G367" s="52">
        <f t="shared" ref="G367:G383" si="24">E367*F367</f>
        <v>0</v>
      </c>
      <c r="H367" s="52"/>
      <c r="I367" s="171"/>
      <c r="J367" s="20"/>
    </row>
    <row r="368" spans="2:10" hidden="1" outlineLevel="2" x14ac:dyDescent="0.2">
      <c r="B368" s="280" t="s">
        <v>1419</v>
      </c>
      <c r="C368" s="279" t="s">
        <v>3362</v>
      </c>
      <c r="D368" s="49" t="s">
        <v>3339</v>
      </c>
      <c r="E368" s="51"/>
      <c r="F368" s="51"/>
      <c r="G368" s="52">
        <f t="shared" si="24"/>
        <v>0</v>
      </c>
      <c r="H368" s="52"/>
      <c r="I368" s="171"/>
      <c r="J368" s="20"/>
    </row>
    <row r="369" spans="2:10" ht="27" hidden="1" outlineLevel="1" x14ac:dyDescent="0.2">
      <c r="B369" s="278" t="s">
        <v>1400</v>
      </c>
      <c r="C369" s="279" t="s">
        <v>547</v>
      </c>
      <c r="D369" s="49" t="s">
        <v>3339</v>
      </c>
      <c r="E369" s="51"/>
      <c r="F369" s="51"/>
      <c r="G369" s="52">
        <f t="shared" si="24"/>
        <v>0</v>
      </c>
      <c r="H369" s="52"/>
      <c r="I369" s="171"/>
      <c r="J369" s="20"/>
    </row>
    <row r="370" spans="2:10" ht="12.75" hidden="1" customHeight="1" outlineLevel="2" x14ac:dyDescent="0.2">
      <c r="B370" s="280" t="s">
        <v>2273</v>
      </c>
      <c r="C370" s="279" t="s">
        <v>3519</v>
      </c>
      <c r="D370" s="49" t="s">
        <v>1767</v>
      </c>
      <c r="E370" s="51"/>
      <c r="F370" s="51"/>
      <c r="G370" s="52">
        <f t="shared" si="24"/>
        <v>0</v>
      </c>
      <c r="H370" s="52"/>
      <c r="I370" s="171"/>
      <c r="J370" s="20"/>
    </row>
    <row r="371" spans="2:10" hidden="1" outlineLevel="3" x14ac:dyDescent="0.2">
      <c r="B371" s="283" t="s">
        <v>2448</v>
      </c>
      <c r="C371" s="282" t="s">
        <v>2452</v>
      </c>
      <c r="D371" s="49" t="s">
        <v>1767</v>
      </c>
      <c r="E371" s="51"/>
      <c r="F371" s="51"/>
      <c r="G371" s="52">
        <f t="shared" si="24"/>
        <v>0</v>
      </c>
      <c r="H371" s="52"/>
      <c r="I371" s="171"/>
      <c r="J371" s="20"/>
    </row>
    <row r="372" spans="2:10" hidden="1" outlineLevel="3" x14ac:dyDescent="0.2">
      <c r="B372" s="283" t="s">
        <v>2449</v>
      </c>
      <c r="C372" s="282" t="s">
        <v>2453</v>
      </c>
      <c r="D372" s="49" t="s">
        <v>1767</v>
      </c>
      <c r="E372" s="51"/>
      <c r="F372" s="51"/>
      <c r="G372" s="52">
        <f t="shared" si="24"/>
        <v>0</v>
      </c>
      <c r="H372" s="52"/>
      <c r="I372" s="171"/>
      <c r="J372" s="20"/>
    </row>
    <row r="373" spans="2:10" hidden="1" outlineLevel="3" x14ac:dyDescent="0.2">
      <c r="B373" s="283" t="s">
        <v>2450</v>
      </c>
      <c r="C373" s="282" t="s">
        <v>3341</v>
      </c>
      <c r="D373" s="49" t="s">
        <v>1767</v>
      </c>
      <c r="E373" s="51"/>
      <c r="F373" s="51"/>
      <c r="G373" s="52">
        <f t="shared" si="24"/>
        <v>0</v>
      </c>
      <c r="H373" s="52"/>
      <c r="I373" s="171"/>
      <c r="J373" s="20"/>
    </row>
    <row r="374" spans="2:10" hidden="1" outlineLevel="3" x14ac:dyDescent="0.2">
      <c r="B374" s="283" t="s">
        <v>2451</v>
      </c>
      <c r="C374" s="282" t="s">
        <v>3362</v>
      </c>
      <c r="D374" s="49" t="s">
        <v>3339</v>
      </c>
      <c r="E374" s="51"/>
      <c r="F374" s="51"/>
      <c r="G374" s="52">
        <f t="shared" si="24"/>
        <v>0</v>
      </c>
      <c r="H374" s="52"/>
      <c r="I374" s="171"/>
      <c r="J374" s="20"/>
    </row>
    <row r="375" spans="2:10" hidden="1" outlineLevel="2" x14ac:dyDescent="0.2">
      <c r="B375" s="280" t="s">
        <v>2274</v>
      </c>
      <c r="C375" s="279"/>
      <c r="D375" s="49" t="s">
        <v>3339</v>
      </c>
      <c r="E375" s="51"/>
      <c r="F375" s="51"/>
      <c r="G375" s="52">
        <f t="shared" si="24"/>
        <v>0</v>
      </c>
      <c r="H375" s="52"/>
      <c r="I375" s="171"/>
      <c r="J375" s="20"/>
    </row>
    <row r="376" spans="2:10" hidden="1" outlineLevel="2" x14ac:dyDescent="0.2">
      <c r="B376" s="280" t="s">
        <v>2275</v>
      </c>
      <c r="C376" s="279"/>
      <c r="D376" s="49" t="s">
        <v>3339</v>
      </c>
      <c r="E376" s="51"/>
      <c r="F376" s="51"/>
      <c r="G376" s="52">
        <f t="shared" si="24"/>
        <v>0</v>
      </c>
      <c r="H376" s="52"/>
      <c r="I376" s="171"/>
      <c r="J376" s="20"/>
    </row>
    <row r="377" spans="2:10" hidden="1" outlineLevel="2" x14ac:dyDescent="0.2">
      <c r="B377" s="280" t="s">
        <v>2276</v>
      </c>
      <c r="C377" s="279" t="s">
        <v>3520</v>
      </c>
      <c r="D377" s="49" t="s">
        <v>1767</v>
      </c>
      <c r="E377" s="51"/>
      <c r="F377" s="51"/>
      <c r="G377" s="52">
        <f>E377*F377</f>
        <v>0</v>
      </c>
      <c r="H377" s="52"/>
      <c r="I377" s="171"/>
      <c r="J377" s="20"/>
    </row>
    <row r="378" spans="2:10" hidden="1" outlineLevel="2" x14ac:dyDescent="0.2">
      <c r="B378" s="280" t="s">
        <v>3521</v>
      </c>
      <c r="C378" s="279" t="s">
        <v>3522</v>
      </c>
      <c r="D378" s="49" t="s">
        <v>1767</v>
      </c>
      <c r="E378" s="51"/>
      <c r="F378" s="51"/>
      <c r="G378" s="52">
        <f>E378*F378</f>
        <v>0</v>
      </c>
      <c r="H378" s="52"/>
      <c r="I378" s="171"/>
      <c r="J378" s="20"/>
    </row>
    <row r="379" spans="2:10" ht="12.75" hidden="1" customHeight="1" outlineLevel="2" x14ac:dyDescent="0.2">
      <c r="B379" s="280" t="s">
        <v>2454</v>
      </c>
      <c r="C379" s="279" t="s">
        <v>2455</v>
      </c>
      <c r="D379" s="49" t="s">
        <v>3339</v>
      </c>
      <c r="E379" s="51"/>
      <c r="F379" s="51"/>
      <c r="G379" s="52">
        <f t="shared" si="24"/>
        <v>0</v>
      </c>
      <c r="H379" s="52"/>
      <c r="I379" s="171"/>
      <c r="J379" s="20"/>
    </row>
    <row r="380" spans="2:10" hidden="1" outlineLevel="2" x14ac:dyDescent="0.2">
      <c r="B380" s="280" t="s">
        <v>2277</v>
      </c>
      <c r="C380" s="279" t="s">
        <v>3362</v>
      </c>
      <c r="D380" s="49" t="s">
        <v>3339</v>
      </c>
      <c r="E380" s="51"/>
      <c r="F380" s="51"/>
      <c r="G380" s="52">
        <f t="shared" si="24"/>
        <v>0</v>
      </c>
      <c r="H380" s="52"/>
      <c r="I380" s="171"/>
      <c r="J380" s="20"/>
    </row>
    <row r="381" spans="2:10" ht="27" hidden="1" outlineLevel="1" x14ac:dyDescent="0.2">
      <c r="B381" s="278" t="s">
        <v>1401</v>
      </c>
      <c r="C381" s="279" t="s">
        <v>548</v>
      </c>
      <c r="D381" s="49" t="s">
        <v>1767</v>
      </c>
      <c r="E381" s="51"/>
      <c r="F381" s="51"/>
      <c r="G381" s="52">
        <f t="shared" si="24"/>
        <v>0</v>
      </c>
      <c r="H381" s="52"/>
      <c r="I381" s="171"/>
      <c r="J381" s="20"/>
    </row>
    <row r="382" spans="2:10" ht="12.75" hidden="1" customHeight="1" outlineLevel="2" x14ac:dyDescent="0.2">
      <c r="B382" s="280" t="s">
        <v>2278</v>
      </c>
      <c r="C382" s="279"/>
      <c r="D382" s="49" t="s">
        <v>1767</v>
      </c>
      <c r="E382" s="51"/>
      <c r="F382" s="51"/>
      <c r="G382" s="52">
        <f t="shared" si="24"/>
        <v>0</v>
      </c>
      <c r="H382" s="52"/>
      <c r="I382" s="171"/>
      <c r="J382" s="20"/>
    </row>
    <row r="383" spans="2:10" hidden="1" outlineLevel="2" x14ac:dyDescent="0.2">
      <c r="B383" s="280" t="s">
        <v>2279</v>
      </c>
      <c r="C383" s="279" t="s">
        <v>2481</v>
      </c>
      <c r="D383" s="49" t="s">
        <v>1767</v>
      </c>
      <c r="E383" s="51"/>
      <c r="F383" s="51"/>
      <c r="G383" s="52">
        <f t="shared" si="24"/>
        <v>0</v>
      </c>
      <c r="H383" s="52"/>
      <c r="I383" s="171"/>
      <c r="J383" s="20"/>
    </row>
    <row r="384" spans="2:10" hidden="1" outlineLevel="2" x14ac:dyDescent="0.2">
      <c r="B384" s="280" t="s">
        <v>2280</v>
      </c>
      <c r="C384" s="279" t="s">
        <v>2482</v>
      </c>
      <c r="D384" s="49" t="s">
        <v>1767</v>
      </c>
      <c r="E384" s="51"/>
      <c r="F384" s="51"/>
      <c r="G384" s="52">
        <f t="shared" ref="G384:G413" si="25">E384*F384</f>
        <v>0</v>
      </c>
      <c r="H384" s="52"/>
      <c r="I384" s="171"/>
      <c r="J384" s="20"/>
    </row>
    <row r="385" spans="2:10" hidden="1" outlineLevel="2" x14ac:dyDescent="0.2">
      <c r="B385" s="280" t="s">
        <v>2281</v>
      </c>
      <c r="C385" s="279"/>
      <c r="D385" s="49" t="s">
        <v>2872</v>
      </c>
      <c r="E385" s="51"/>
      <c r="F385" s="51"/>
      <c r="G385" s="52">
        <f t="shared" si="25"/>
        <v>0</v>
      </c>
      <c r="H385" s="52"/>
      <c r="I385" s="171"/>
      <c r="J385" s="20"/>
    </row>
    <row r="386" spans="2:10" hidden="1" outlineLevel="2" x14ac:dyDescent="0.2">
      <c r="B386" s="280" t="s">
        <v>2282</v>
      </c>
      <c r="C386" s="279"/>
      <c r="D386" s="49" t="s">
        <v>3339</v>
      </c>
      <c r="E386" s="51"/>
      <c r="F386" s="51"/>
      <c r="G386" s="52">
        <f t="shared" si="25"/>
        <v>0</v>
      </c>
      <c r="H386" s="52"/>
      <c r="I386" s="171"/>
      <c r="J386" s="20"/>
    </row>
    <row r="387" spans="2:10" hidden="1" outlineLevel="2" x14ac:dyDescent="0.2">
      <c r="B387" s="280" t="s">
        <v>2283</v>
      </c>
      <c r="C387" s="279"/>
      <c r="D387" s="49" t="s">
        <v>2872</v>
      </c>
      <c r="E387" s="51"/>
      <c r="F387" s="51"/>
      <c r="G387" s="52">
        <f t="shared" si="25"/>
        <v>0</v>
      </c>
      <c r="H387" s="52"/>
      <c r="I387" s="171"/>
      <c r="J387" s="20"/>
    </row>
    <row r="388" spans="2:10" hidden="1" outlineLevel="2" x14ac:dyDescent="0.2">
      <c r="B388" s="280" t="s">
        <v>2284</v>
      </c>
      <c r="C388" s="279"/>
      <c r="D388" s="49" t="s">
        <v>2872</v>
      </c>
      <c r="E388" s="51"/>
      <c r="F388" s="51"/>
      <c r="G388" s="52">
        <f t="shared" si="25"/>
        <v>0</v>
      </c>
      <c r="H388" s="52"/>
      <c r="I388" s="171"/>
      <c r="J388" s="20"/>
    </row>
    <row r="389" spans="2:10" hidden="1" outlineLevel="2" x14ac:dyDescent="0.2">
      <c r="B389" s="280" t="s">
        <v>2285</v>
      </c>
      <c r="C389" s="279"/>
      <c r="D389" s="49" t="s">
        <v>1767</v>
      </c>
      <c r="E389" s="51"/>
      <c r="F389" s="51"/>
      <c r="G389" s="52">
        <f t="shared" si="25"/>
        <v>0</v>
      </c>
      <c r="H389" s="52"/>
      <c r="I389" s="171"/>
      <c r="J389" s="20"/>
    </row>
    <row r="390" spans="2:10" hidden="1" outlineLevel="2" x14ac:dyDescent="0.2">
      <c r="B390" s="280" t="s">
        <v>2286</v>
      </c>
      <c r="C390" s="279"/>
      <c r="D390" s="49" t="s">
        <v>3339</v>
      </c>
      <c r="E390" s="51"/>
      <c r="F390" s="51"/>
      <c r="G390" s="52">
        <f t="shared" si="25"/>
        <v>0</v>
      </c>
      <c r="H390" s="52"/>
      <c r="I390" s="171"/>
      <c r="J390" s="20"/>
    </row>
    <row r="391" spans="2:10" hidden="1" outlineLevel="1" x14ac:dyDescent="0.2">
      <c r="B391" s="278" t="s">
        <v>1402</v>
      </c>
      <c r="C391" s="279" t="s">
        <v>549</v>
      </c>
      <c r="D391" s="49" t="s">
        <v>3339</v>
      </c>
      <c r="E391" s="51"/>
      <c r="F391" s="51"/>
      <c r="G391" s="52">
        <f t="shared" si="25"/>
        <v>0</v>
      </c>
      <c r="H391" s="52"/>
      <c r="I391" s="171"/>
      <c r="J391" s="20" t="s">
        <v>3919</v>
      </c>
    </row>
    <row r="392" spans="2:10" ht="12.75" hidden="1" customHeight="1" outlineLevel="2" x14ac:dyDescent="0.2">
      <c r="B392" s="280" t="s">
        <v>2287</v>
      </c>
      <c r="C392" s="279"/>
      <c r="D392" s="49" t="s">
        <v>3339</v>
      </c>
      <c r="E392" s="51"/>
      <c r="F392" s="51"/>
      <c r="G392" s="52">
        <f t="shared" si="25"/>
        <v>0</v>
      </c>
      <c r="H392" s="52"/>
      <c r="I392" s="171"/>
      <c r="J392" s="20"/>
    </row>
    <row r="393" spans="2:10" hidden="1" outlineLevel="2" x14ac:dyDescent="0.2">
      <c r="B393" s="280" t="s">
        <v>2288</v>
      </c>
      <c r="C393" s="279"/>
      <c r="D393" s="49" t="s">
        <v>3339</v>
      </c>
      <c r="E393" s="51"/>
      <c r="F393" s="51"/>
      <c r="G393" s="52">
        <f t="shared" si="25"/>
        <v>0</v>
      </c>
      <c r="H393" s="52"/>
      <c r="I393" s="171"/>
      <c r="J393" s="20"/>
    </row>
    <row r="394" spans="2:10" hidden="1" outlineLevel="2" x14ac:dyDescent="0.2">
      <c r="B394" s="280" t="s">
        <v>2289</v>
      </c>
      <c r="C394" s="279"/>
      <c r="D394" s="49" t="s">
        <v>3339</v>
      </c>
      <c r="E394" s="51"/>
      <c r="F394" s="51"/>
      <c r="G394" s="52">
        <f>E394*F394</f>
        <v>0</v>
      </c>
      <c r="H394" s="52"/>
      <c r="I394" s="171"/>
      <c r="J394" s="20"/>
    </row>
    <row r="395" spans="2:10" hidden="1" outlineLevel="2" x14ac:dyDescent="0.2">
      <c r="B395" s="280" t="s">
        <v>2290</v>
      </c>
      <c r="C395" s="279"/>
      <c r="D395" s="49" t="s">
        <v>3339</v>
      </c>
      <c r="E395" s="51"/>
      <c r="F395" s="51"/>
      <c r="G395" s="52">
        <f>E395*F395</f>
        <v>0</v>
      </c>
      <c r="H395" s="52"/>
      <c r="I395" s="171"/>
      <c r="J395" s="20"/>
    </row>
    <row r="396" spans="2:10" hidden="1" outlineLevel="2" x14ac:dyDescent="0.2">
      <c r="B396" s="280" t="s">
        <v>3912</v>
      </c>
      <c r="C396" s="279" t="s">
        <v>3915</v>
      </c>
      <c r="D396" s="49" t="s">
        <v>1682</v>
      </c>
      <c r="E396" s="51"/>
      <c r="F396" s="51"/>
      <c r="G396" s="52">
        <f>E396*F396</f>
        <v>0</v>
      </c>
      <c r="H396" s="52"/>
      <c r="I396" s="171"/>
      <c r="J396" s="20" t="s">
        <v>3915</v>
      </c>
    </row>
    <row r="397" spans="2:10" ht="27" hidden="1" outlineLevel="2" x14ac:dyDescent="0.2">
      <c r="B397" s="302" t="s">
        <v>3913</v>
      </c>
      <c r="C397" s="303" t="s">
        <v>3916</v>
      </c>
      <c r="D397" s="49" t="s">
        <v>1682</v>
      </c>
      <c r="E397" s="51"/>
      <c r="F397" s="51"/>
      <c r="G397" s="52">
        <f t="shared" si="25"/>
        <v>0</v>
      </c>
      <c r="H397" s="52"/>
      <c r="I397" s="171"/>
      <c r="J397" s="20"/>
    </row>
    <row r="398" spans="2:10" ht="27" hidden="1" outlineLevel="3" x14ac:dyDescent="0.2">
      <c r="B398" s="283" t="s">
        <v>2456</v>
      </c>
      <c r="C398" s="282" t="s">
        <v>2460</v>
      </c>
      <c r="D398" s="49" t="s">
        <v>814</v>
      </c>
      <c r="E398" s="51"/>
      <c r="F398" s="51"/>
      <c r="G398" s="52">
        <f t="shared" si="25"/>
        <v>0</v>
      </c>
      <c r="H398" s="52"/>
      <c r="I398" s="171"/>
      <c r="J398" s="20"/>
    </row>
    <row r="399" spans="2:10" ht="27" hidden="1" outlineLevel="3" x14ac:dyDescent="0.2">
      <c r="B399" s="283" t="s">
        <v>2457</v>
      </c>
      <c r="C399" s="282" t="s">
        <v>2461</v>
      </c>
      <c r="D399" s="49" t="s">
        <v>814</v>
      </c>
      <c r="E399" s="51"/>
      <c r="F399" s="51"/>
      <c r="G399" s="52">
        <f t="shared" si="25"/>
        <v>0</v>
      </c>
      <c r="H399" s="52"/>
      <c r="I399" s="171"/>
      <c r="J399" s="20"/>
    </row>
    <row r="400" spans="2:10" ht="27" hidden="1" outlineLevel="3" x14ac:dyDescent="0.2">
      <c r="B400" s="283" t="s">
        <v>2458</v>
      </c>
      <c r="C400" s="282" t="s">
        <v>2462</v>
      </c>
      <c r="D400" s="49" t="s">
        <v>814</v>
      </c>
      <c r="E400" s="51"/>
      <c r="F400" s="51"/>
      <c r="G400" s="52">
        <f t="shared" si="25"/>
        <v>0</v>
      </c>
      <c r="H400" s="52"/>
      <c r="I400" s="171"/>
      <c r="J400" s="20"/>
    </row>
    <row r="401" spans="2:10" ht="27" hidden="1" outlineLevel="3" x14ac:dyDescent="0.2">
      <c r="B401" s="283" t="s">
        <v>2459</v>
      </c>
      <c r="C401" s="282" t="s">
        <v>3362</v>
      </c>
      <c r="D401" s="49" t="s">
        <v>3339</v>
      </c>
      <c r="E401" s="51"/>
      <c r="F401" s="51"/>
      <c r="G401" s="52">
        <f t="shared" si="25"/>
        <v>0</v>
      </c>
      <c r="H401" s="52"/>
      <c r="I401" s="171"/>
      <c r="J401" s="20"/>
    </row>
    <row r="402" spans="2:10" hidden="1" outlineLevel="2" x14ac:dyDescent="0.2">
      <c r="B402" s="302" t="s">
        <v>3914</v>
      </c>
      <c r="C402" s="303" t="s">
        <v>2464</v>
      </c>
      <c r="D402" s="49" t="s">
        <v>1682</v>
      </c>
      <c r="E402" s="51"/>
      <c r="F402" s="51"/>
      <c r="G402" s="52">
        <f t="shared" ref="G402:G407" si="26">E402*F402</f>
        <v>0</v>
      </c>
      <c r="H402" s="52"/>
      <c r="I402" s="171"/>
      <c r="J402" s="20"/>
    </row>
    <row r="403" spans="2:10" ht="27" hidden="1" outlineLevel="3" x14ac:dyDescent="0.2">
      <c r="B403" s="283" t="s">
        <v>2469</v>
      </c>
      <c r="C403" s="282" t="s">
        <v>2474</v>
      </c>
      <c r="D403" s="49" t="s">
        <v>814</v>
      </c>
      <c r="E403" s="51"/>
      <c r="F403" s="51"/>
      <c r="G403" s="52">
        <f t="shared" si="26"/>
        <v>0</v>
      </c>
      <c r="H403" s="52"/>
      <c r="I403" s="171"/>
      <c r="J403" s="20"/>
    </row>
    <row r="404" spans="2:10" ht="27" hidden="1" outlineLevel="3" x14ac:dyDescent="0.2">
      <c r="B404" s="283" t="s">
        <v>2470</v>
      </c>
      <c r="C404" s="282" t="s">
        <v>2475</v>
      </c>
      <c r="D404" s="49" t="s">
        <v>814</v>
      </c>
      <c r="E404" s="51"/>
      <c r="F404" s="51"/>
      <c r="G404" s="52">
        <f t="shared" si="26"/>
        <v>0</v>
      </c>
      <c r="H404" s="52"/>
      <c r="I404" s="171"/>
      <c r="J404" s="20"/>
    </row>
    <row r="405" spans="2:10" ht="27" hidden="1" outlineLevel="3" x14ac:dyDescent="0.2">
      <c r="B405" s="283" t="s">
        <v>2471</v>
      </c>
      <c r="C405" s="282" t="s">
        <v>2476</v>
      </c>
      <c r="D405" s="49" t="s">
        <v>814</v>
      </c>
      <c r="E405" s="51"/>
      <c r="F405" s="51"/>
      <c r="G405" s="52">
        <f>E405*F405</f>
        <v>0</v>
      </c>
      <c r="H405" s="52"/>
      <c r="I405" s="171"/>
      <c r="J405" s="20"/>
    </row>
    <row r="406" spans="2:10" ht="27" hidden="1" outlineLevel="3" x14ac:dyDescent="0.2">
      <c r="B406" s="283" t="s">
        <v>2472</v>
      </c>
      <c r="C406" s="282" t="s">
        <v>2477</v>
      </c>
      <c r="D406" s="49" t="s">
        <v>814</v>
      </c>
      <c r="E406" s="51"/>
      <c r="F406" s="51"/>
      <c r="G406" s="52">
        <f t="shared" si="26"/>
        <v>0</v>
      </c>
      <c r="H406" s="52"/>
      <c r="I406" s="171"/>
      <c r="J406" s="20"/>
    </row>
    <row r="407" spans="2:10" ht="27" hidden="1" outlineLevel="3" x14ac:dyDescent="0.2">
      <c r="B407" s="283" t="s">
        <v>2473</v>
      </c>
      <c r="C407" s="282" t="s">
        <v>3362</v>
      </c>
      <c r="D407" s="49" t="s">
        <v>3339</v>
      </c>
      <c r="E407" s="51"/>
      <c r="F407" s="51"/>
      <c r="G407" s="52">
        <f t="shared" si="26"/>
        <v>0</v>
      </c>
      <c r="H407" s="52"/>
      <c r="I407" s="171"/>
      <c r="J407" s="20"/>
    </row>
    <row r="408" spans="2:10" ht="40.5" hidden="1" outlineLevel="2" x14ac:dyDescent="0.2">
      <c r="B408" s="302" t="s">
        <v>2463</v>
      </c>
      <c r="C408" s="303" t="s">
        <v>3917</v>
      </c>
      <c r="D408" s="49" t="s">
        <v>1682</v>
      </c>
      <c r="E408" s="51"/>
      <c r="F408" s="51"/>
      <c r="G408" s="52">
        <f t="shared" si="25"/>
        <v>0</v>
      </c>
      <c r="H408" s="52"/>
      <c r="I408" s="171"/>
      <c r="J408" s="20"/>
    </row>
    <row r="409" spans="2:10" ht="27" hidden="1" outlineLevel="3" x14ac:dyDescent="0.2">
      <c r="B409" s="283" t="s">
        <v>2465</v>
      </c>
      <c r="C409" s="282" t="s">
        <v>2460</v>
      </c>
      <c r="D409" s="49" t="s">
        <v>814</v>
      </c>
      <c r="E409" s="51"/>
      <c r="F409" s="51"/>
      <c r="G409" s="52">
        <f t="shared" si="25"/>
        <v>0</v>
      </c>
      <c r="H409" s="52"/>
      <c r="I409" s="171"/>
      <c r="J409" s="20"/>
    </row>
    <row r="410" spans="2:10" ht="27" hidden="1" outlineLevel="3" x14ac:dyDescent="0.2">
      <c r="B410" s="283" t="s">
        <v>2466</v>
      </c>
      <c r="C410" s="282" t="s">
        <v>2461</v>
      </c>
      <c r="D410" s="49" t="s">
        <v>814</v>
      </c>
      <c r="E410" s="51"/>
      <c r="F410" s="51"/>
      <c r="G410" s="52">
        <f t="shared" si="25"/>
        <v>0</v>
      </c>
      <c r="H410" s="52"/>
      <c r="I410" s="171"/>
      <c r="J410" s="20"/>
    </row>
    <row r="411" spans="2:10" ht="27" hidden="1" outlineLevel="3" x14ac:dyDescent="0.2">
      <c r="B411" s="283" t="s">
        <v>2467</v>
      </c>
      <c r="C411" s="282" t="s">
        <v>2462</v>
      </c>
      <c r="D411" s="49" t="s">
        <v>814</v>
      </c>
      <c r="E411" s="51"/>
      <c r="F411" s="51"/>
      <c r="G411" s="52">
        <f t="shared" si="25"/>
        <v>0</v>
      </c>
      <c r="H411" s="52"/>
      <c r="I411" s="171"/>
      <c r="J411" s="20"/>
    </row>
    <row r="412" spans="2:10" ht="27" hidden="1" outlineLevel="3" x14ac:dyDescent="0.2">
      <c r="B412" s="283" t="s">
        <v>2468</v>
      </c>
      <c r="C412" s="282" t="s">
        <v>3362</v>
      </c>
      <c r="D412" s="49" t="s">
        <v>3339</v>
      </c>
      <c r="E412" s="51"/>
      <c r="F412" s="51"/>
      <c r="G412" s="52">
        <f t="shared" si="25"/>
        <v>0</v>
      </c>
      <c r="H412" s="52"/>
      <c r="I412" s="171"/>
      <c r="J412" s="20"/>
    </row>
    <row r="413" spans="2:10" hidden="1" outlineLevel="2" x14ac:dyDescent="0.2">
      <c r="B413" s="280" t="s">
        <v>2291</v>
      </c>
      <c r="C413" s="279"/>
      <c r="D413" s="49" t="s">
        <v>3339</v>
      </c>
      <c r="E413" s="51"/>
      <c r="F413" s="51"/>
      <c r="G413" s="52">
        <f t="shared" si="25"/>
        <v>0</v>
      </c>
      <c r="H413" s="52"/>
      <c r="I413" s="171"/>
      <c r="J413" s="20"/>
    </row>
    <row r="414" spans="2:10" ht="12.75" hidden="1" customHeight="1" outlineLevel="1" x14ac:dyDescent="0.2">
      <c r="B414" s="278" t="s">
        <v>1403</v>
      </c>
      <c r="C414" s="279" t="s">
        <v>550</v>
      </c>
      <c r="D414" s="49" t="s">
        <v>1767</v>
      </c>
      <c r="E414" s="51"/>
      <c r="F414" s="51"/>
      <c r="G414" s="52">
        <f t="shared" ref="G414:G426" si="27">E414*F414</f>
        <v>0</v>
      </c>
      <c r="H414" s="52"/>
      <c r="I414" s="171"/>
      <c r="J414" s="20"/>
    </row>
    <row r="415" spans="2:10" ht="12.75" hidden="1" customHeight="1" outlineLevel="2" x14ac:dyDescent="0.2">
      <c r="B415" s="280" t="s">
        <v>2292</v>
      </c>
      <c r="C415" s="279"/>
      <c r="D415" s="49" t="s">
        <v>3339</v>
      </c>
      <c r="E415" s="51"/>
      <c r="F415" s="51"/>
      <c r="G415" s="52">
        <f t="shared" si="27"/>
        <v>0</v>
      </c>
      <c r="H415" s="52"/>
      <c r="I415" s="171"/>
      <c r="J415" s="20"/>
    </row>
    <row r="416" spans="2:10" hidden="1" outlineLevel="2" x14ac:dyDescent="0.2">
      <c r="B416" s="280" t="s">
        <v>2293</v>
      </c>
      <c r="C416" s="279"/>
      <c r="D416" s="49" t="s">
        <v>3339</v>
      </c>
      <c r="E416" s="51"/>
      <c r="F416" s="51"/>
      <c r="G416" s="52">
        <f t="shared" si="27"/>
        <v>0</v>
      </c>
      <c r="H416" s="52"/>
      <c r="I416" s="171"/>
      <c r="J416" s="20"/>
    </row>
    <row r="417" spans="2:10" hidden="1" outlineLevel="2" x14ac:dyDescent="0.2">
      <c r="B417" s="280" t="s">
        <v>2294</v>
      </c>
      <c r="C417" s="279"/>
      <c r="D417" s="49" t="s">
        <v>3339</v>
      </c>
      <c r="E417" s="51"/>
      <c r="F417" s="51"/>
      <c r="G417" s="52">
        <f t="shared" si="27"/>
        <v>0</v>
      </c>
      <c r="H417" s="52"/>
      <c r="I417" s="171"/>
      <c r="J417" s="20"/>
    </row>
    <row r="418" spans="2:10" hidden="1" outlineLevel="2" x14ac:dyDescent="0.2">
      <c r="B418" s="280" t="s">
        <v>2295</v>
      </c>
      <c r="C418" s="279" t="s">
        <v>2478</v>
      </c>
      <c r="D418" s="49" t="s">
        <v>1767</v>
      </c>
      <c r="E418" s="51"/>
      <c r="F418" s="51"/>
      <c r="G418" s="52">
        <f t="shared" si="27"/>
        <v>0</v>
      </c>
      <c r="H418" s="52"/>
      <c r="I418" s="171"/>
      <c r="J418" s="20"/>
    </row>
    <row r="419" spans="2:10" hidden="1" outlineLevel="3" x14ac:dyDescent="0.2">
      <c r="B419" s="283" t="s">
        <v>2483</v>
      </c>
      <c r="C419" s="282" t="s">
        <v>939</v>
      </c>
      <c r="D419" s="49" t="s">
        <v>1767</v>
      </c>
      <c r="E419" s="51"/>
      <c r="F419" s="51"/>
      <c r="G419" s="52">
        <f t="shared" si="27"/>
        <v>0</v>
      </c>
      <c r="H419" s="52"/>
      <c r="I419" s="171"/>
      <c r="J419" s="20"/>
    </row>
    <row r="420" spans="2:10" hidden="1" outlineLevel="3" x14ac:dyDescent="0.2">
      <c r="B420" s="283" t="s">
        <v>2484</v>
      </c>
      <c r="C420" s="282" t="s">
        <v>940</v>
      </c>
      <c r="D420" s="49" t="s">
        <v>1767</v>
      </c>
      <c r="E420" s="51"/>
      <c r="F420" s="51"/>
      <c r="G420" s="52">
        <f t="shared" si="27"/>
        <v>0</v>
      </c>
      <c r="H420" s="52"/>
      <c r="I420" s="171"/>
      <c r="J420" s="20"/>
    </row>
    <row r="421" spans="2:10" hidden="1" outlineLevel="3" x14ac:dyDescent="0.2">
      <c r="B421" s="283" t="s">
        <v>2485</v>
      </c>
      <c r="C421" s="282" t="s">
        <v>941</v>
      </c>
      <c r="D421" s="49" t="s">
        <v>1767</v>
      </c>
      <c r="E421" s="51"/>
      <c r="F421" s="51"/>
      <c r="G421" s="52">
        <f t="shared" si="27"/>
        <v>0</v>
      </c>
      <c r="H421" s="52"/>
      <c r="I421" s="171"/>
      <c r="J421" s="20"/>
    </row>
    <row r="422" spans="2:10" hidden="1" outlineLevel="3" x14ac:dyDescent="0.2">
      <c r="B422" s="283" t="s">
        <v>938</v>
      </c>
      <c r="C422" s="282" t="s">
        <v>3362</v>
      </c>
      <c r="D422" s="49" t="s">
        <v>3339</v>
      </c>
      <c r="E422" s="51"/>
      <c r="F422" s="51"/>
      <c r="G422" s="52">
        <f t="shared" si="27"/>
        <v>0</v>
      </c>
      <c r="H422" s="52"/>
      <c r="I422" s="171"/>
      <c r="J422" s="20"/>
    </row>
    <row r="423" spans="2:10" hidden="1" outlineLevel="2" x14ac:dyDescent="0.2">
      <c r="B423" s="280" t="s">
        <v>2296</v>
      </c>
      <c r="C423" s="279" t="s">
        <v>3362</v>
      </c>
      <c r="D423" s="49" t="s">
        <v>3339</v>
      </c>
      <c r="E423" s="51"/>
      <c r="F423" s="51"/>
      <c r="G423" s="52">
        <f t="shared" si="27"/>
        <v>0</v>
      </c>
      <c r="H423" s="52"/>
      <c r="I423" s="171"/>
      <c r="J423" s="20"/>
    </row>
    <row r="424" spans="2:10" hidden="1" outlineLevel="1" x14ac:dyDescent="0.2">
      <c r="B424" s="278" t="s">
        <v>1404</v>
      </c>
      <c r="C424" s="279" t="s">
        <v>3362</v>
      </c>
      <c r="D424" s="49" t="s">
        <v>3339</v>
      </c>
      <c r="E424" s="51"/>
      <c r="F424" s="51"/>
      <c r="G424" s="52">
        <f t="shared" si="27"/>
        <v>0</v>
      </c>
      <c r="H424" s="52"/>
      <c r="I424" s="171"/>
      <c r="J424" s="20"/>
    </row>
    <row r="425" spans="2:10" hidden="1" outlineLevel="2" x14ac:dyDescent="0.2">
      <c r="B425" s="280" t="s">
        <v>1420</v>
      </c>
      <c r="C425" s="279" t="s">
        <v>3362</v>
      </c>
      <c r="D425" s="49" t="s">
        <v>3339</v>
      </c>
      <c r="E425" s="51"/>
      <c r="F425" s="51"/>
      <c r="G425" s="52">
        <f t="shared" si="27"/>
        <v>0</v>
      </c>
      <c r="H425" s="52"/>
      <c r="I425" s="171"/>
      <c r="J425" s="20"/>
    </row>
    <row r="426" spans="2:10" hidden="1" outlineLevel="2" x14ac:dyDescent="0.2">
      <c r="B426" s="280" t="s">
        <v>1421</v>
      </c>
      <c r="C426" s="279" t="s">
        <v>3362</v>
      </c>
      <c r="D426" s="49" t="s">
        <v>3339</v>
      </c>
      <c r="E426" s="51"/>
      <c r="F426" s="51"/>
      <c r="G426" s="52">
        <f t="shared" si="27"/>
        <v>0</v>
      </c>
      <c r="H426" s="52"/>
      <c r="I426" s="171"/>
      <c r="J426" s="20"/>
    </row>
    <row r="427" spans="2:10" x14ac:dyDescent="0.2">
      <c r="B427" s="276"/>
      <c r="C427" s="277"/>
      <c r="D427" s="268"/>
      <c r="E427" s="146"/>
      <c r="F427" s="146"/>
      <c r="G427" s="103"/>
      <c r="H427" s="103"/>
      <c r="I427" s="46"/>
      <c r="J427" s="46"/>
    </row>
    <row r="428" spans="2:10" collapsed="1" x14ac:dyDescent="0.2">
      <c r="B428" s="284" t="s">
        <v>457</v>
      </c>
      <c r="C428" s="285" t="s">
        <v>465</v>
      </c>
      <c r="D428" s="49" t="s">
        <v>3339</v>
      </c>
      <c r="E428" s="51"/>
      <c r="F428" s="51"/>
      <c r="G428" s="52">
        <f t="shared" ref="G428:G438" si="28">E428*F428</f>
        <v>0</v>
      </c>
      <c r="H428" s="52">
        <f>SUM(G428:G480)</f>
        <v>0</v>
      </c>
      <c r="I428" s="171"/>
      <c r="J428" s="20"/>
    </row>
    <row r="429" spans="2:10" hidden="1" outlineLevel="1" x14ac:dyDescent="0.2">
      <c r="B429" s="278" t="s">
        <v>1422</v>
      </c>
      <c r="C429" s="279" t="s">
        <v>552</v>
      </c>
      <c r="D429" s="49" t="s">
        <v>3339</v>
      </c>
      <c r="E429" s="51"/>
      <c r="F429" s="51"/>
      <c r="G429" s="52">
        <f t="shared" si="28"/>
        <v>0</v>
      </c>
      <c r="H429" s="52"/>
      <c r="I429" s="171"/>
      <c r="J429" s="20"/>
    </row>
    <row r="430" spans="2:10" hidden="1" outlineLevel="2" x14ac:dyDescent="0.2">
      <c r="B430" s="280" t="s">
        <v>1431</v>
      </c>
      <c r="C430" s="279"/>
      <c r="D430" s="49" t="s">
        <v>3339</v>
      </c>
      <c r="E430" s="51"/>
      <c r="F430" s="51"/>
      <c r="G430" s="52">
        <f t="shared" si="28"/>
        <v>0</v>
      </c>
      <c r="H430" s="52"/>
      <c r="I430" s="171"/>
      <c r="J430" s="20"/>
    </row>
    <row r="431" spans="2:10" hidden="1" outlineLevel="2" x14ac:dyDescent="0.2">
      <c r="B431" s="280" t="s">
        <v>1432</v>
      </c>
      <c r="C431" s="279"/>
      <c r="D431" s="49" t="s">
        <v>3339</v>
      </c>
      <c r="E431" s="51"/>
      <c r="F431" s="51"/>
      <c r="G431" s="52">
        <f t="shared" si="28"/>
        <v>0</v>
      </c>
      <c r="H431" s="52"/>
      <c r="I431" s="171"/>
      <c r="J431" s="20"/>
    </row>
    <row r="432" spans="2:10" ht="27" hidden="1" outlineLevel="1" x14ac:dyDescent="0.2">
      <c r="B432" s="287" t="s">
        <v>1423</v>
      </c>
      <c r="C432" s="279" t="s">
        <v>553</v>
      </c>
      <c r="D432" s="49" t="s">
        <v>3339</v>
      </c>
      <c r="E432" s="51"/>
      <c r="F432" s="51"/>
      <c r="G432" s="52">
        <f t="shared" si="28"/>
        <v>0</v>
      </c>
      <c r="H432" s="52"/>
      <c r="I432" s="171"/>
      <c r="J432" s="20"/>
    </row>
    <row r="433" spans="2:10" ht="12.75" hidden="1" customHeight="1" outlineLevel="2" x14ac:dyDescent="0.2">
      <c r="B433" s="280" t="s">
        <v>1433</v>
      </c>
      <c r="C433" s="279"/>
      <c r="D433" s="49" t="s">
        <v>3339</v>
      </c>
      <c r="E433" s="51"/>
      <c r="F433" s="51"/>
      <c r="G433" s="52">
        <f t="shared" si="28"/>
        <v>0</v>
      </c>
      <c r="H433" s="52"/>
      <c r="I433" s="171"/>
      <c r="J433" s="20"/>
    </row>
    <row r="434" spans="2:10" hidden="1" outlineLevel="2" x14ac:dyDescent="0.2">
      <c r="B434" s="280" t="s">
        <v>2297</v>
      </c>
      <c r="C434" s="279"/>
      <c r="D434" s="49" t="s">
        <v>3339</v>
      </c>
      <c r="E434" s="51"/>
      <c r="F434" s="51"/>
      <c r="G434" s="52">
        <f t="shared" si="28"/>
        <v>0</v>
      </c>
      <c r="H434" s="52"/>
      <c r="I434" s="171"/>
      <c r="J434" s="20"/>
    </row>
    <row r="435" spans="2:10" hidden="1" outlineLevel="2" x14ac:dyDescent="0.2">
      <c r="B435" s="280" t="s">
        <v>1434</v>
      </c>
      <c r="C435" s="279"/>
      <c r="D435" s="49" t="s">
        <v>3339</v>
      </c>
      <c r="E435" s="51"/>
      <c r="F435" s="51"/>
      <c r="G435" s="52">
        <f t="shared" si="28"/>
        <v>0</v>
      </c>
      <c r="H435" s="52"/>
      <c r="I435" s="171"/>
      <c r="J435" s="20"/>
    </row>
    <row r="436" spans="2:10" hidden="1" outlineLevel="2" x14ac:dyDescent="0.2">
      <c r="B436" s="280" t="s">
        <v>1435</v>
      </c>
      <c r="C436" s="279"/>
      <c r="D436" s="49" t="s">
        <v>3339</v>
      </c>
      <c r="E436" s="51"/>
      <c r="F436" s="51"/>
      <c r="G436" s="52">
        <f t="shared" si="28"/>
        <v>0</v>
      </c>
      <c r="H436" s="52"/>
      <c r="I436" s="171"/>
      <c r="J436" s="20"/>
    </row>
    <row r="437" spans="2:10" ht="27" hidden="1" outlineLevel="1" x14ac:dyDescent="0.2">
      <c r="B437" s="278" t="s">
        <v>1424</v>
      </c>
      <c r="C437" s="279" t="s">
        <v>554</v>
      </c>
      <c r="D437" s="49" t="s">
        <v>3339</v>
      </c>
      <c r="E437" s="51"/>
      <c r="F437" s="51"/>
      <c r="G437" s="52">
        <f t="shared" si="28"/>
        <v>0</v>
      </c>
      <c r="H437" s="52"/>
      <c r="I437" s="171"/>
      <c r="J437" s="20"/>
    </row>
    <row r="438" spans="2:10" ht="12.75" hidden="1" customHeight="1" outlineLevel="2" x14ac:dyDescent="0.2">
      <c r="B438" s="280" t="s">
        <v>1436</v>
      </c>
      <c r="C438" s="279"/>
      <c r="D438" s="49" t="s">
        <v>3339</v>
      </c>
      <c r="E438" s="51"/>
      <c r="F438" s="51"/>
      <c r="G438" s="52">
        <f t="shared" si="28"/>
        <v>0</v>
      </c>
      <c r="H438" s="52"/>
      <c r="I438" s="171"/>
      <c r="J438" s="20"/>
    </row>
    <row r="439" spans="2:10" hidden="1" outlineLevel="2" x14ac:dyDescent="0.2">
      <c r="B439" s="280" t="s">
        <v>1437</v>
      </c>
      <c r="C439" s="279"/>
      <c r="D439" s="49" t="s">
        <v>3339</v>
      </c>
      <c r="E439" s="51"/>
      <c r="F439" s="51"/>
      <c r="G439" s="52">
        <f t="shared" ref="G439:G447" si="29">E439*F439</f>
        <v>0</v>
      </c>
      <c r="H439" s="52"/>
      <c r="I439" s="171"/>
      <c r="J439" s="20"/>
    </row>
    <row r="440" spans="2:10" hidden="1" outlineLevel="2" x14ac:dyDescent="0.2">
      <c r="B440" s="280" t="s">
        <v>1438</v>
      </c>
      <c r="C440" s="279"/>
      <c r="D440" s="49" t="s">
        <v>3339</v>
      </c>
      <c r="E440" s="51"/>
      <c r="F440" s="51"/>
      <c r="G440" s="52">
        <f t="shared" si="29"/>
        <v>0</v>
      </c>
      <c r="H440" s="52"/>
      <c r="I440" s="171"/>
      <c r="J440" s="20"/>
    </row>
    <row r="441" spans="2:10" hidden="1" outlineLevel="2" x14ac:dyDescent="0.2">
      <c r="B441" s="280" t="s">
        <v>1439</v>
      </c>
      <c r="C441" s="279"/>
      <c r="D441" s="49" t="s">
        <v>3339</v>
      </c>
      <c r="E441" s="51"/>
      <c r="F441" s="51"/>
      <c r="G441" s="52">
        <f t="shared" si="29"/>
        <v>0</v>
      </c>
      <c r="H441" s="52"/>
      <c r="I441" s="171"/>
      <c r="J441" s="20"/>
    </row>
    <row r="442" spans="2:10" hidden="1" outlineLevel="2" x14ac:dyDescent="0.2">
      <c r="B442" s="280" t="s">
        <v>1440</v>
      </c>
      <c r="C442" s="279"/>
      <c r="D442" s="49" t="s">
        <v>3339</v>
      </c>
      <c r="E442" s="51"/>
      <c r="F442" s="51"/>
      <c r="G442" s="52">
        <f t="shared" si="29"/>
        <v>0</v>
      </c>
      <c r="H442" s="52"/>
      <c r="I442" s="171"/>
      <c r="J442" s="20"/>
    </row>
    <row r="443" spans="2:10" hidden="1" outlineLevel="2" x14ac:dyDescent="0.2">
      <c r="B443" s="280" t="s">
        <v>1441</v>
      </c>
      <c r="C443" s="279"/>
      <c r="D443" s="49" t="s">
        <v>3339</v>
      </c>
      <c r="E443" s="51"/>
      <c r="F443" s="51"/>
      <c r="G443" s="52">
        <f t="shared" si="29"/>
        <v>0</v>
      </c>
      <c r="H443" s="52"/>
      <c r="I443" s="171"/>
      <c r="J443" s="20"/>
    </row>
    <row r="444" spans="2:10" ht="27" hidden="1" outlineLevel="1" x14ac:dyDescent="0.2">
      <c r="B444" s="278" t="s">
        <v>1425</v>
      </c>
      <c r="C444" s="279" t="s">
        <v>555</v>
      </c>
      <c r="D444" s="49" t="s">
        <v>3339</v>
      </c>
      <c r="E444" s="51"/>
      <c r="F444" s="51"/>
      <c r="G444" s="52">
        <f t="shared" si="29"/>
        <v>0</v>
      </c>
      <c r="H444" s="52"/>
      <c r="I444" s="171"/>
      <c r="J444" s="20"/>
    </row>
    <row r="445" spans="2:10" hidden="1" outlineLevel="2" x14ac:dyDescent="0.2">
      <c r="B445" s="280" t="s">
        <v>1442</v>
      </c>
      <c r="C445" s="279"/>
      <c r="D445" s="49" t="s">
        <v>3339</v>
      </c>
      <c r="E445" s="51"/>
      <c r="F445" s="51"/>
      <c r="G445" s="52">
        <f t="shared" si="29"/>
        <v>0</v>
      </c>
      <c r="H445" s="52"/>
      <c r="I445" s="171"/>
      <c r="J445" s="20"/>
    </row>
    <row r="446" spans="2:10" hidden="1" outlineLevel="2" x14ac:dyDescent="0.2">
      <c r="B446" s="280" t="s">
        <v>1443</v>
      </c>
      <c r="C446" s="279"/>
      <c r="D446" s="49" t="s">
        <v>3339</v>
      </c>
      <c r="E446" s="51"/>
      <c r="F446" s="51"/>
      <c r="G446" s="52">
        <f t="shared" si="29"/>
        <v>0</v>
      </c>
      <c r="H446" s="52"/>
      <c r="I446" s="171"/>
      <c r="J446" s="20"/>
    </row>
    <row r="447" spans="2:10" hidden="1" outlineLevel="2" x14ac:dyDescent="0.2">
      <c r="B447" s="280" t="s">
        <v>1444</v>
      </c>
      <c r="C447" s="279"/>
      <c r="D447" s="49" t="s">
        <v>3339</v>
      </c>
      <c r="E447" s="51"/>
      <c r="F447" s="51"/>
      <c r="G447" s="52">
        <f t="shared" si="29"/>
        <v>0</v>
      </c>
      <c r="H447" s="52"/>
      <c r="I447" s="171"/>
      <c r="J447" s="20"/>
    </row>
    <row r="448" spans="2:10" hidden="1" outlineLevel="2" x14ac:dyDescent="0.2">
      <c r="B448" s="280" t="s">
        <v>2298</v>
      </c>
      <c r="C448" s="279"/>
      <c r="D448" s="49" t="s">
        <v>3339</v>
      </c>
      <c r="E448" s="51"/>
      <c r="F448" s="51"/>
      <c r="G448" s="52">
        <f t="shared" ref="G448:G458" si="30">E448*F448</f>
        <v>0</v>
      </c>
      <c r="H448" s="52"/>
      <c r="I448" s="171"/>
      <c r="J448" s="20"/>
    </row>
    <row r="449" spans="2:10" hidden="1" outlineLevel="2" x14ac:dyDescent="0.2">
      <c r="B449" s="280" t="s">
        <v>1445</v>
      </c>
      <c r="C449" s="279"/>
      <c r="D449" s="49" t="s">
        <v>3339</v>
      </c>
      <c r="E449" s="51"/>
      <c r="F449" s="51"/>
      <c r="G449" s="52">
        <f t="shared" si="30"/>
        <v>0</v>
      </c>
      <c r="H449" s="52"/>
      <c r="I449" s="171"/>
      <c r="J449" s="20"/>
    </row>
    <row r="450" spans="2:10" ht="27" hidden="1" outlineLevel="1" x14ac:dyDescent="0.2">
      <c r="B450" s="278" t="s">
        <v>1426</v>
      </c>
      <c r="C450" s="279" t="s">
        <v>556</v>
      </c>
      <c r="D450" s="49" t="s">
        <v>3339</v>
      </c>
      <c r="E450" s="51"/>
      <c r="F450" s="51"/>
      <c r="G450" s="52">
        <f t="shared" si="30"/>
        <v>0</v>
      </c>
      <c r="H450" s="52"/>
      <c r="I450" s="171"/>
      <c r="J450" s="20"/>
    </row>
    <row r="451" spans="2:10" ht="12.75" hidden="1" customHeight="1" outlineLevel="2" x14ac:dyDescent="0.2">
      <c r="B451" s="280" t="s">
        <v>2299</v>
      </c>
      <c r="C451" s="279"/>
      <c r="D451" s="49" t="s">
        <v>3339</v>
      </c>
      <c r="E451" s="51"/>
      <c r="F451" s="51"/>
      <c r="G451" s="52">
        <f t="shared" si="30"/>
        <v>0</v>
      </c>
      <c r="H451" s="52"/>
      <c r="I451" s="171"/>
      <c r="J451" s="20"/>
    </row>
    <row r="452" spans="2:10" hidden="1" outlineLevel="2" x14ac:dyDescent="0.2">
      <c r="B452" s="280" t="s">
        <v>2300</v>
      </c>
      <c r="C452" s="279"/>
      <c r="D452" s="49" t="s">
        <v>3339</v>
      </c>
      <c r="E452" s="51"/>
      <c r="F452" s="51"/>
      <c r="G452" s="52">
        <f t="shared" si="30"/>
        <v>0</v>
      </c>
      <c r="H452" s="52"/>
      <c r="I452" s="171"/>
      <c r="J452" s="20"/>
    </row>
    <row r="453" spans="2:10" hidden="1" outlineLevel="2" x14ac:dyDescent="0.2">
      <c r="B453" s="280" t="s">
        <v>2301</v>
      </c>
      <c r="C453" s="279"/>
      <c r="D453" s="49" t="s">
        <v>3339</v>
      </c>
      <c r="E453" s="51"/>
      <c r="F453" s="51"/>
      <c r="G453" s="52">
        <f t="shared" si="30"/>
        <v>0</v>
      </c>
      <c r="H453" s="52"/>
      <c r="I453" s="171"/>
      <c r="J453" s="20"/>
    </row>
    <row r="454" spans="2:10" hidden="1" outlineLevel="2" x14ac:dyDescent="0.2">
      <c r="B454" s="280" t="s">
        <v>2302</v>
      </c>
      <c r="C454" s="279"/>
      <c r="D454" s="49" t="s">
        <v>3339</v>
      </c>
      <c r="E454" s="51"/>
      <c r="F454" s="51"/>
      <c r="G454" s="52">
        <f t="shared" si="30"/>
        <v>0</v>
      </c>
      <c r="H454" s="52"/>
      <c r="I454" s="171"/>
      <c r="J454" s="20"/>
    </row>
    <row r="455" spans="2:10" hidden="1" outlineLevel="2" x14ac:dyDescent="0.2">
      <c r="B455" s="280" t="s">
        <v>2303</v>
      </c>
      <c r="C455" s="279"/>
      <c r="D455" s="49" t="s">
        <v>3339</v>
      </c>
      <c r="E455" s="51"/>
      <c r="F455" s="51"/>
      <c r="G455" s="52">
        <f t="shared" si="30"/>
        <v>0</v>
      </c>
      <c r="H455" s="52"/>
      <c r="I455" s="171"/>
      <c r="J455" s="20"/>
    </row>
    <row r="456" spans="2:10" hidden="1" outlineLevel="1" x14ac:dyDescent="0.2">
      <c r="B456" s="278" t="s">
        <v>1427</v>
      </c>
      <c r="C456" s="279" t="s">
        <v>557</v>
      </c>
      <c r="D456" s="49" t="s">
        <v>3339</v>
      </c>
      <c r="E456" s="51"/>
      <c r="F456" s="51"/>
      <c r="G456" s="52">
        <f t="shared" si="30"/>
        <v>0</v>
      </c>
      <c r="H456" s="52"/>
      <c r="I456" s="171"/>
      <c r="J456" s="20"/>
    </row>
    <row r="457" spans="2:10" ht="12.75" hidden="1" customHeight="1" outlineLevel="2" x14ac:dyDescent="0.2">
      <c r="B457" s="280" t="s">
        <v>2304</v>
      </c>
      <c r="C457" s="279"/>
      <c r="D457" s="49" t="s">
        <v>3339</v>
      </c>
      <c r="E457" s="51"/>
      <c r="F457" s="51"/>
      <c r="G457" s="52">
        <f t="shared" si="30"/>
        <v>0</v>
      </c>
      <c r="H457" s="52"/>
      <c r="I457" s="171"/>
      <c r="J457" s="20"/>
    </row>
    <row r="458" spans="2:10" hidden="1" outlineLevel="2" x14ac:dyDescent="0.2">
      <c r="B458" s="280" t="s">
        <v>2305</v>
      </c>
      <c r="C458" s="279"/>
      <c r="D458" s="49" t="s">
        <v>3339</v>
      </c>
      <c r="E458" s="51"/>
      <c r="F458" s="51"/>
      <c r="G458" s="52">
        <f t="shared" si="30"/>
        <v>0</v>
      </c>
      <c r="H458" s="52"/>
      <c r="I458" s="171"/>
      <c r="J458" s="20"/>
    </row>
    <row r="459" spans="2:10" hidden="1" outlineLevel="2" x14ac:dyDescent="0.2">
      <c r="B459" s="280" t="s">
        <v>2306</v>
      </c>
      <c r="C459" s="279"/>
      <c r="D459" s="49" t="s">
        <v>3339</v>
      </c>
      <c r="E459" s="51"/>
      <c r="F459" s="51"/>
      <c r="G459" s="52">
        <f t="shared" ref="G459:G471" si="31">E459*F459</f>
        <v>0</v>
      </c>
      <c r="H459" s="52"/>
      <c r="I459" s="171"/>
      <c r="J459" s="20"/>
    </row>
    <row r="460" spans="2:10" hidden="1" outlineLevel="2" x14ac:dyDescent="0.2">
      <c r="B460" s="280" t="s">
        <v>2307</v>
      </c>
      <c r="C460" s="279"/>
      <c r="D460" s="49" t="s">
        <v>3339</v>
      </c>
      <c r="E460" s="51"/>
      <c r="F460" s="51"/>
      <c r="G460" s="52">
        <f t="shared" si="31"/>
        <v>0</v>
      </c>
      <c r="H460" s="52"/>
      <c r="I460" s="171"/>
      <c r="J460" s="20"/>
    </row>
    <row r="461" spans="2:10" hidden="1" outlineLevel="2" x14ac:dyDescent="0.2">
      <c r="B461" s="280" t="s">
        <v>2308</v>
      </c>
      <c r="C461" s="279"/>
      <c r="D461" s="49" t="s">
        <v>3339</v>
      </c>
      <c r="E461" s="51"/>
      <c r="F461" s="51"/>
      <c r="G461" s="52">
        <f t="shared" si="31"/>
        <v>0</v>
      </c>
      <c r="H461" s="52"/>
      <c r="I461" s="171"/>
      <c r="J461" s="20"/>
    </row>
    <row r="462" spans="2:10" hidden="1" outlineLevel="2" x14ac:dyDescent="0.2">
      <c r="B462" s="280" t="s">
        <v>2309</v>
      </c>
      <c r="C462" s="279"/>
      <c r="D462" s="49" t="s">
        <v>3339</v>
      </c>
      <c r="E462" s="51"/>
      <c r="F462" s="51"/>
      <c r="G462" s="52">
        <f t="shared" si="31"/>
        <v>0</v>
      </c>
      <c r="H462" s="52"/>
      <c r="I462" s="171"/>
      <c r="J462" s="20"/>
    </row>
    <row r="463" spans="2:10" hidden="1" outlineLevel="2" x14ac:dyDescent="0.2">
      <c r="B463" s="280" t="s">
        <v>2310</v>
      </c>
      <c r="C463" s="279"/>
      <c r="D463" s="49" t="s">
        <v>3339</v>
      </c>
      <c r="E463" s="51"/>
      <c r="F463" s="51"/>
      <c r="G463" s="52">
        <f t="shared" si="31"/>
        <v>0</v>
      </c>
      <c r="H463" s="52"/>
      <c r="I463" s="171"/>
      <c r="J463" s="20"/>
    </row>
    <row r="464" spans="2:10" hidden="1" outlineLevel="2" x14ac:dyDescent="0.2">
      <c r="B464" s="280" t="s">
        <v>2311</v>
      </c>
      <c r="C464" s="279"/>
      <c r="D464" s="49" t="s">
        <v>3339</v>
      </c>
      <c r="E464" s="51"/>
      <c r="F464" s="51"/>
      <c r="G464" s="52">
        <f t="shared" si="31"/>
        <v>0</v>
      </c>
      <c r="H464" s="52"/>
      <c r="I464" s="171"/>
      <c r="J464" s="20"/>
    </row>
    <row r="465" spans="2:10" hidden="1" outlineLevel="2" x14ac:dyDescent="0.2">
      <c r="B465" s="280" t="s">
        <v>2312</v>
      </c>
      <c r="C465" s="279"/>
      <c r="D465" s="49" t="s">
        <v>3339</v>
      </c>
      <c r="E465" s="51"/>
      <c r="F465" s="51"/>
      <c r="G465" s="52">
        <f t="shared" si="31"/>
        <v>0</v>
      </c>
      <c r="H465" s="52"/>
      <c r="I465" s="171"/>
      <c r="J465" s="20"/>
    </row>
    <row r="466" spans="2:10" ht="27" hidden="1" outlineLevel="1" x14ac:dyDescent="0.2">
      <c r="B466" s="278" t="s">
        <v>1428</v>
      </c>
      <c r="C466" s="279" t="s">
        <v>558</v>
      </c>
      <c r="D466" s="49" t="s">
        <v>3339</v>
      </c>
      <c r="E466" s="51"/>
      <c r="F466" s="51"/>
      <c r="G466" s="52">
        <f t="shared" si="31"/>
        <v>0</v>
      </c>
      <c r="H466" s="52"/>
      <c r="I466" s="171"/>
      <c r="J466" s="20"/>
    </row>
    <row r="467" spans="2:10" ht="12.75" hidden="1" customHeight="1" outlineLevel="2" x14ac:dyDescent="0.2">
      <c r="B467" s="280" t="s">
        <v>2313</v>
      </c>
      <c r="C467" s="279"/>
      <c r="D467" s="49" t="s">
        <v>3339</v>
      </c>
      <c r="E467" s="51"/>
      <c r="F467" s="51"/>
      <c r="G467" s="52">
        <f t="shared" si="31"/>
        <v>0</v>
      </c>
      <c r="H467" s="52"/>
      <c r="I467" s="171"/>
      <c r="J467" s="20"/>
    </row>
    <row r="468" spans="2:10" hidden="1" outlineLevel="2" x14ac:dyDescent="0.2">
      <c r="B468" s="280" t="s">
        <v>2314</v>
      </c>
      <c r="C468" s="279"/>
      <c r="D468" s="49" t="s">
        <v>3339</v>
      </c>
      <c r="E468" s="51"/>
      <c r="F468" s="51"/>
      <c r="G468" s="52">
        <f t="shared" si="31"/>
        <v>0</v>
      </c>
      <c r="H468" s="52"/>
      <c r="I468" s="171"/>
      <c r="J468" s="20"/>
    </row>
    <row r="469" spans="2:10" hidden="1" outlineLevel="2" x14ac:dyDescent="0.2">
      <c r="B469" s="280" t="s">
        <v>2315</v>
      </c>
      <c r="C469" s="279"/>
      <c r="D469" s="49" t="s">
        <v>3339</v>
      </c>
      <c r="E469" s="51"/>
      <c r="F469" s="51"/>
      <c r="G469" s="52">
        <f t="shared" si="31"/>
        <v>0</v>
      </c>
      <c r="H469" s="52"/>
      <c r="I469" s="171"/>
      <c r="J469" s="20"/>
    </row>
    <row r="470" spans="2:10" hidden="1" outlineLevel="2" x14ac:dyDescent="0.2">
      <c r="B470" s="280" t="s">
        <v>2316</v>
      </c>
      <c r="C470" s="279"/>
      <c r="D470" s="49" t="s">
        <v>3339</v>
      </c>
      <c r="E470" s="51"/>
      <c r="F470" s="51"/>
      <c r="G470" s="52">
        <f t="shared" si="31"/>
        <v>0</v>
      </c>
      <c r="H470" s="52"/>
      <c r="I470" s="171"/>
      <c r="J470" s="20"/>
    </row>
    <row r="471" spans="2:10" hidden="1" outlineLevel="2" x14ac:dyDescent="0.2">
      <c r="B471" s="280" t="s">
        <v>2317</v>
      </c>
      <c r="C471" s="279"/>
      <c r="D471" s="49" t="s">
        <v>3339</v>
      </c>
      <c r="E471" s="51"/>
      <c r="F471" s="51"/>
      <c r="G471" s="52">
        <f t="shared" si="31"/>
        <v>0</v>
      </c>
      <c r="H471" s="52"/>
      <c r="I471" s="171"/>
      <c r="J471" s="20"/>
    </row>
    <row r="472" spans="2:10" ht="12.75" hidden="1" customHeight="1" outlineLevel="1" x14ac:dyDescent="0.2">
      <c r="B472" s="278" t="s">
        <v>1429</v>
      </c>
      <c r="C472" s="279" t="s">
        <v>559</v>
      </c>
      <c r="D472" s="49" t="s">
        <v>3339</v>
      </c>
      <c r="E472" s="51"/>
      <c r="F472" s="51"/>
      <c r="G472" s="52">
        <f t="shared" ref="G472:G480" si="32">E472*F472</f>
        <v>0</v>
      </c>
      <c r="H472" s="52"/>
      <c r="I472" s="171"/>
      <c r="J472" s="20"/>
    </row>
    <row r="473" spans="2:10" ht="12.75" hidden="1" customHeight="1" outlineLevel="2" x14ac:dyDescent="0.2">
      <c r="B473" s="280" t="s">
        <v>2318</v>
      </c>
      <c r="C473" s="279"/>
      <c r="D473" s="49" t="s">
        <v>3339</v>
      </c>
      <c r="E473" s="51"/>
      <c r="F473" s="51"/>
      <c r="G473" s="52">
        <f t="shared" si="32"/>
        <v>0</v>
      </c>
      <c r="H473" s="52"/>
      <c r="I473" s="171"/>
      <c r="J473" s="20"/>
    </row>
    <row r="474" spans="2:10" hidden="1" outlineLevel="2" x14ac:dyDescent="0.2">
      <c r="B474" s="280" t="s">
        <v>2319</v>
      </c>
      <c r="C474" s="279"/>
      <c r="D474" s="49" t="s">
        <v>3339</v>
      </c>
      <c r="E474" s="51"/>
      <c r="F474" s="51"/>
      <c r="G474" s="52">
        <f t="shared" si="32"/>
        <v>0</v>
      </c>
      <c r="H474" s="52"/>
      <c r="I474" s="171"/>
      <c r="J474" s="20"/>
    </row>
    <row r="475" spans="2:10" hidden="1" outlineLevel="2" x14ac:dyDescent="0.2">
      <c r="B475" s="280" t="s">
        <v>2320</v>
      </c>
      <c r="C475" s="279"/>
      <c r="D475" s="49" t="s">
        <v>3339</v>
      </c>
      <c r="E475" s="51"/>
      <c r="F475" s="51"/>
      <c r="G475" s="52">
        <f t="shared" si="32"/>
        <v>0</v>
      </c>
      <c r="H475" s="52"/>
      <c r="I475" s="171"/>
      <c r="J475" s="20"/>
    </row>
    <row r="476" spans="2:10" hidden="1" outlineLevel="2" x14ac:dyDescent="0.2">
      <c r="B476" s="280" t="s">
        <v>2321</v>
      </c>
      <c r="C476" s="279"/>
      <c r="D476" s="49" t="s">
        <v>3339</v>
      </c>
      <c r="E476" s="51"/>
      <c r="F476" s="51"/>
      <c r="G476" s="52">
        <f t="shared" si="32"/>
        <v>0</v>
      </c>
      <c r="H476" s="52"/>
      <c r="I476" s="171"/>
      <c r="J476" s="20"/>
    </row>
    <row r="477" spans="2:10" hidden="1" outlineLevel="2" x14ac:dyDescent="0.2">
      <c r="B477" s="280" t="s">
        <v>2322</v>
      </c>
      <c r="C477" s="279" t="s">
        <v>3362</v>
      </c>
      <c r="D477" s="49" t="s">
        <v>3339</v>
      </c>
      <c r="E477" s="51"/>
      <c r="F477" s="51"/>
      <c r="G477" s="52">
        <f t="shared" si="32"/>
        <v>0</v>
      </c>
      <c r="H477" s="52"/>
      <c r="I477" s="171"/>
      <c r="J477" s="20"/>
    </row>
    <row r="478" spans="2:10" hidden="1" outlineLevel="1" x14ac:dyDescent="0.2">
      <c r="B478" s="278" t="s">
        <v>1430</v>
      </c>
      <c r="C478" s="279" t="s">
        <v>3362</v>
      </c>
      <c r="D478" s="49" t="s">
        <v>3339</v>
      </c>
      <c r="E478" s="51"/>
      <c r="F478" s="51"/>
      <c r="G478" s="52">
        <f t="shared" si="32"/>
        <v>0</v>
      </c>
      <c r="H478" s="52"/>
      <c r="I478" s="171"/>
      <c r="J478" s="20"/>
    </row>
    <row r="479" spans="2:10" hidden="1" outlineLevel="2" x14ac:dyDescent="0.2">
      <c r="B479" s="280" t="s">
        <v>1446</v>
      </c>
      <c r="C479" s="279" t="s">
        <v>3362</v>
      </c>
      <c r="D479" s="49" t="s">
        <v>3339</v>
      </c>
      <c r="E479" s="51"/>
      <c r="F479" s="51"/>
      <c r="G479" s="52">
        <f t="shared" si="32"/>
        <v>0</v>
      </c>
      <c r="H479" s="52"/>
      <c r="I479" s="171"/>
      <c r="J479" s="20"/>
    </row>
    <row r="480" spans="2:10" hidden="1" outlineLevel="2" x14ac:dyDescent="0.2">
      <c r="B480" s="280" t="s">
        <v>1447</v>
      </c>
      <c r="C480" s="279" t="s">
        <v>3362</v>
      </c>
      <c r="D480" s="49" t="s">
        <v>3339</v>
      </c>
      <c r="E480" s="51"/>
      <c r="F480" s="51"/>
      <c r="G480" s="52">
        <f t="shared" si="32"/>
        <v>0</v>
      </c>
      <c r="H480" s="52"/>
      <c r="I480" s="171"/>
      <c r="J480" s="20"/>
    </row>
    <row r="481" spans="2:10" x14ac:dyDescent="0.2">
      <c r="B481" s="276"/>
      <c r="C481" s="277"/>
      <c r="D481" s="268"/>
      <c r="E481" s="146"/>
      <c r="F481" s="146"/>
      <c r="G481" s="103"/>
      <c r="H481" s="103"/>
      <c r="I481" s="46"/>
      <c r="J481" s="46"/>
    </row>
    <row r="482" spans="2:10" ht="27" collapsed="1" x14ac:dyDescent="0.2">
      <c r="B482" s="284" t="s">
        <v>458</v>
      </c>
      <c r="C482" s="285" t="s">
        <v>466</v>
      </c>
      <c r="D482" s="49" t="s">
        <v>3339</v>
      </c>
      <c r="E482" s="51"/>
      <c r="F482" s="51"/>
      <c r="G482" s="52">
        <f t="shared" ref="G482:G491" si="33">E482*F482</f>
        <v>0</v>
      </c>
      <c r="H482" s="52">
        <f>SUM(G482:G623)</f>
        <v>0</v>
      </c>
      <c r="I482" s="171"/>
      <c r="J482" s="20"/>
    </row>
    <row r="483" spans="2:10" hidden="1" outlineLevel="1" x14ac:dyDescent="0.2">
      <c r="B483" s="278" t="s">
        <v>1448</v>
      </c>
      <c r="C483" s="279" t="s">
        <v>560</v>
      </c>
      <c r="D483" s="49" t="s">
        <v>2872</v>
      </c>
      <c r="E483" s="51"/>
      <c r="F483" s="51"/>
      <c r="G483" s="52">
        <f t="shared" si="33"/>
        <v>0</v>
      </c>
      <c r="H483" s="52"/>
      <c r="I483" s="171"/>
      <c r="J483" s="20"/>
    </row>
    <row r="484" spans="2:10" hidden="1" outlineLevel="2" x14ac:dyDescent="0.2">
      <c r="B484" s="280" t="s">
        <v>1457</v>
      </c>
      <c r="C484" s="279" t="s">
        <v>128</v>
      </c>
      <c r="D484" s="49" t="s">
        <v>2872</v>
      </c>
      <c r="E484" s="51"/>
      <c r="F484" s="51"/>
      <c r="G484" s="52">
        <f t="shared" si="33"/>
        <v>0</v>
      </c>
      <c r="H484" s="52"/>
      <c r="I484" s="171"/>
      <c r="J484" s="20"/>
    </row>
    <row r="485" spans="2:10" hidden="1" outlineLevel="3" x14ac:dyDescent="0.2">
      <c r="B485" s="281" t="s">
        <v>122</v>
      </c>
      <c r="C485" s="282" t="s">
        <v>129</v>
      </c>
      <c r="D485" s="49" t="s">
        <v>2872</v>
      </c>
      <c r="E485" s="51"/>
      <c r="F485" s="51"/>
      <c r="G485" s="52">
        <f t="shared" si="33"/>
        <v>0</v>
      </c>
      <c r="H485" s="52"/>
      <c r="I485" s="171"/>
      <c r="J485" s="20"/>
    </row>
    <row r="486" spans="2:10" hidden="1" outlineLevel="3" x14ac:dyDescent="0.2">
      <c r="B486" s="281" t="s">
        <v>123</v>
      </c>
      <c r="C486" s="282" t="s">
        <v>130</v>
      </c>
      <c r="D486" s="49" t="s">
        <v>2872</v>
      </c>
      <c r="E486" s="51"/>
      <c r="F486" s="51"/>
      <c r="G486" s="52">
        <f t="shared" si="33"/>
        <v>0</v>
      </c>
      <c r="H486" s="52"/>
      <c r="I486" s="171"/>
      <c r="J486" s="20"/>
    </row>
    <row r="487" spans="2:10" hidden="1" outlineLevel="3" x14ac:dyDescent="0.2">
      <c r="B487" s="281" t="s">
        <v>124</v>
      </c>
      <c r="C487" s="282" t="s">
        <v>131</v>
      </c>
      <c r="D487" s="49" t="s">
        <v>2872</v>
      </c>
      <c r="E487" s="51"/>
      <c r="F487" s="51"/>
      <c r="G487" s="52">
        <f t="shared" si="33"/>
        <v>0</v>
      </c>
      <c r="H487" s="52"/>
      <c r="I487" s="171"/>
      <c r="J487" s="20"/>
    </row>
    <row r="488" spans="2:10" hidden="1" outlineLevel="3" x14ac:dyDescent="0.2">
      <c r="B488" s="281" t="s">
        <v>125</v>
      </c>
      <c r="C488" s="282" t="s">
        <v>132</v>
      </c>
      <c r="D488" s="49" t="s">
        <v>2872</v>
      </c>
      <c r="E488" s="51"/>
      <c r="F488" s="51"/>
      <c r="G488" s="52">
        <f t="shared" si="33"/>
        <v>0</v>
      </c>
      <c r="H488" s="52"/>
      <c r="I488" s="171"/>
      <c r="J488" s="20"/>
    </row>
    <row r="489" spans="2:10" hidden="1" outlineLevel="3" x14ac:dyDescent="0.2">
      <c r="B489" s="281" t="s">
        <v>126</v>
      </c>
      <c r="C489" s="282" t="s">
        <v>133</v>
      </c>
      <c r="D489" s="49" t="s">
        <v>2872</v>
      </c>
      <c r="E489" s="51"/>
      <c r="F489" s="51"/>
      <c r="G489" s="52">
        <f t="shared" si="33"/>
        <v>0</v>
      </c>
      <c r="H489" s="52"/>
      <c r="I489" s="171"/>
      <c r="J489" s="20"/>
    </row>
    <row r="490" spans="2:10" hidden="1" outlineLevel="3" x14ac:dyDescent="0.2">
      <c r="B490" s="281" t="s">
        <v>127</v>
      </c>
      <c r="C490" s="282" t="s">
        <v>134</v>
      </c>
      <c r="D490" s="49" t="s">
        <v>2872</v>
      </c>
      <c r="E490" s="51"/>
      <c r="F490" s="51"/>
      <c r="G490" s="52">
        <f t="shared" si="33"/>
        <v>0</v>
      </c>
      <c r="H490" s="52"/>
      <c r="I490" s="171"/>
      <c r="J490" s="20"/>
    </row>
    <row r="491" spans="2:10" hidden="1" outlineLevel="3" x14ac:dyDescent="0.2">
      <c r="B491" s="281" t="s">
        <v>135</v>
      </c>
      <c r="C491" s="282" t="s">
        <v>3362</v>
      </c>
      <c r="D491" s="49" t="s">
        <v>3339</v>
      </c>
      <c r="E491" s="51"/>
      <c r="F491" s="51"/>
      <c r="G491" s="52">
        <f t="shared" si="33"/>
        <v>0</v>
      </c>
      <c r="H491" s="52"/>
      <c r="I491" s="171"/>
      <c r="J491" s="20"/>
    </row>
    <row r="492" spans="2:10" hidden="1" outlineLevel="2" x14ac:dyDescent="0.2">
      <c r="B492" s="280" t="s">
        <v>136</v>
      </c>
      <c r="C492" s="279" t="s">
        <v>145</v>
      </c>
      <c r="D492" s="49" t="s">
        <v>2872</v>
      </c>
      <c r="E492" s="51"/>
      <c r="F492" s="51"/>
      <c r="G492" s="52">
        <f t="shared" ref="G492:G514" si="34">E492*F492</f>
        <v>0</v>
      </c>
      <c r="H492" s="52"/>
      <c r="I492" s="171"/>
      <c r="J492" s="20"/>
    </row>
    <row r="493" spans="2:10" hidden="1" outlineLevel="3" x14ac:dyDescent="0.2">
      <c r="B493" s="281" t="s">
        <v>137</v>
      </c>
      <c r="C493" s="282" t="s">
        <v>146</v>
      </c>
      <c r="D493" s="49" t="s">
        <v>2872</v>
      </c>
      <c r="E493" s="51"/>
      <c r="F493" s="51"/>
      <c r="G493" s="52">
        <f t="shared" si="34"/>
        <v>0</v>
      </c>
      <c r="H493" s="52"/>
      <c r="I493" s="171"/>
      <c r="J493" s="20"/>
    </row>
    <row r="494" spans="2:10" hidden="1" outlineLevel="3" x14ac:dyDescent="0.2">
      <c r="B494" s="281" t="s">
        <v>138</v>
      </c>
      <c r="C494" s="282" t="s">
        <v>147</v>
      </c>
      <c r="D494" s="49" t="s">
        <v>2872</v>
      </c>
      <c r="E494" s="51"/>
      <c r="F494" s="51"/>
      <c r="G494" s="52">
        <f t="shared" si="34"/>
        <v>0</v>
      </c>
      <c r="H494" s="52"/>
      <c r="I494" s="171"/>
      <c r="J494" s="20"/>
    </row>
    <row r="495" spans="2:10" hidden="1" outlineLevel="3" x14ac:dyDescent="0.2">
      <c r="B495" s="281" t="s">
        <v>139</v>
      </c>
      <c r="C495" s="282" t="s">
        <v>148</v>
      </c>
      <c r="D495" s="49" t="s">
        <v>2872</v>
      </c>
      <c r="E495" s="51"/>
      <c r="F495" s="51"/>
      <c r="G495" s="52">
        <f t="shared" si="34"/>
        <v>0</v>
      </c>
      <c r="H495" s="52"/>
      <c r="I495" s="171"/>
      <c r="J495" s="20"/>
    </row>
    <row r="496" spans="2:10" hidden="1" outlineLevel="3" x14ac:dyDescent="0.2">
      <c r="B496" s="281" t="s">
        <v>140</v>
      </c>
      <c r="C496" s="282" t="s">
        <v>149</v>
      </c>
      <c r="D496" s="49" t="s">
        <v>2872</v>
      </c>
      <c r="E496" s="51"/>
      <c r="F496" s="51"/>
      <c r="G496" s="52">
        <f t="shared" si="34"/>
        <v>0</v>
      </c>
      <c r="H496" s="52"/>
      <c r="I496" s="171"/>
      <c r="J496" s="20"/>
    </row>
    <row r="497" spans="2:10" hidden="1" outlineLevel="3" x14ac:dyDescent="0.2">
      <c r="B497" s="281" t="s">
        <v>141</v>
      </c>
      <c r="C497" s="282" t="s">
        <v>150</v>
      </c>
      <c r="D497" s="49" t="s">
        <v>2872</v>
      </c>
      <c r="E497" s="51"/>
      <c r="F497" s="51"/>
      <c r="G497" s="52">
        <f>E497*F497</f>
        <v>0</v>
      </c>
      <c r="H497" s="52"/>
      <c r="I497" s="171"/>
      <c r="J497" s="20"/>
    </row>
    <row r="498" spans="2:10" hidden="1" outlineLevel="3" x14ac:dyDescent="0.2">
      <c r="B498" s="281" t="s">
        <v>142</v>
      </c>
      <c r="C498" s="282" t="s">
        <v>151</v>
      </c>
      <c r="D498" s="49" t="s">
        <v>2872</v>
      </c>
      <c r="E498" s="51"/>
      <c r="F498" s="51"/>
      <c r="G498" s="52">
        <f>E498*F498</f>
        <v>0</v>
      </c>
      <c r="H498" s="52"/>
      <c r="I498" s="171"/>
      <c r="J498" s="20"/>
    </row>
    <row r="499" spans="2:10" hidden="1" outlineLevel="3" x14ac:dyDescent="0.2">
      <c r="B499" s="281" t="s">
        <v>143</v>
      </c>
      <c r="C499" s="282" t="s">
        <v>153</v>
      </c>
      <c r="D499" s="49" t="s">
        <v>2872</v>
      </c>
      <c r="E499" s="51"/>
      <c r="F499" s="51"/>
      <c r="G499" s="52">
        <f t="shared" si="34"/>
        <v>0</v>
      </c>
      <c r="H499" s="52"/>
      <c r="I499" s="171"/>
      <c r="J499" s="20"/>
    </row>
    <row r="500" spans="2:10" hidden="1" outlineLevel="3" x14ac:dyDescent="0.2">
      <c r="B500" s="281" t="s">
        <v>152</v>
      </c>
      <c r="C500" s="282" t="s">
        <v>154</v>
      </c>
      <c r="D500" s="49" t="s">
        <v>2872</v>
      </c>
      <c r="E500" s="51"/>
      <c r="F500" s="51"/>
      <c r="G500" s="52">
        <f t="shared" si="34"/>
        <v>0</v>
      </c>
      <c r="H500" s="52"/>
      <c r="I500" s="171"/>
      <c r="J500" s="20"/>
    </row>
    <row r="501" spans="2:10" hidden="1" outlineLevel="3" x14ac:dyDescent="0.2">
      <c r="B501" s="281" t="s">
        <v>144</v>
      </c>
      <c r="C501" s="282" t="s">
        <v>3362</v>
      </c>
      <c r="D501" s="49" t="s">
        <v>3339</v>
      </c>
      <c r="E501" s="51"/>
      <c r="F501" s="51"/>
      <c r="G501" s="52">
        <f t="shared" si="34"/>
        <v>0</v>
      </c>
      <c r="H501" s="52"/>
      <c r="I501" s="171"/>
      <c r="J501" s="20"/>
    </row>
    <row r="502" spans="2:10" hidden="1" outlineLevel="2" x14ac:dyDescent="0.2">
      <c r="B502" s="280" t="s">
        <v>155</v>
      </c>
      <c r="C502" s="279" t="s">
        <v>156</v>
      </c>
      <c r="D502" s="49" t="s">
        <v>2872</v>
      </c>
      <c r="E502" s="51"/>
      <c r="F502" s="51"/>
      <c r="G502" s="52">
        <f t="shared" ref="G502:G507" si="35">E502*F502</f>
        <v>0</v>
      </c>
      <c r="H502" s="52"/>
      <c r="I502" s="171"/>
      <c r="J502" s="20"/>
    </row>
    <row r="503" spans="2:10" hidden="1" outlineLevel="3" x14ac:dyDescent="0.2">
      <c r="B503" s="281" t="s">
        <v>157</v>
      </c>
      <c r="C503" s="282" t="s">
        <v>162</v>
      </c>
      <c r="D503" s="49" t="s">
        <v>2872</v>
      </c>
      <c r="E503" s="51"/>
      <c r="F503" s="51"/>
      <c r="G503" s="52">
        <f t="shared" si="35"/>
        <v>0</v>
      </c>
      <c r="H503" s="52"/>
      <c r="I503" s="171"/>
      <c r="J503" s="20"/>
    </row>
    <row r="504" spans="2:10" hidden="1" outlineLevel="3" x14ac:dyDescent="0.2">
      <c r="B504" s="281" t="s">
        <v>158</v>
      </c>
      <c r="C504" s="282" t="s">
        <v>163</v>
      </c>
      <c r="D504" s="49" t="s">
        <v>2872</v>
      </c>
      <c r="E504" s="51"/>
      <c r="F504" s="51"/>
      <c r="G504" s="52">
        <f t="shared" si="35"/>
        <v>0</v>
      </c>
      <c r="H504" s="52"/>
      <c r="I504" s="171"/>
      <c r="J504" s="20"/>
    </row>
    <row r="505" spans="2:10" hidden="1" outlineLevel="3" x14ac:dyDescent="0.2">
      <c r="B505" s="281" t="s">
        <v>159</v>
      </c>
      <c r="C505" s="282" t="s">
        <v>164</v>
      </c>
      <c r="D505" s="49" t="s">
        <v>2872</v>
      </c>
      <c r="E505" s="51"/>
      <c r="F505" s="51"/>
      <c r="G505" s="52">
        <f t="shared" si="35"/>
        <v>0</v>
      </c>
      <c r="H505" s="52"/>
      <c r="I505" s="171"/>
      <c r="J505" s="20"/>
    </row>
    <row r="506" spans="2:10" hidden="1" outlineLevel="3" x14ac:dyDescent="0.2">
      <c r="B506" s="281" t="s">
        <v>160</v>
      </c>
      <c r="C506" s="282" t="s">
        <v>165</v>
      </c>
      <c r="D506" s="49" t="s">
        <v>2872</v>
      </c>
      <c r="E506" s="51"/>
      <c r="F506" s="51"/>
      <c r="G506" s="52">
        <f t="shared" si="35"/>
        <v>0</v>
      </c>
      <c r="H506" s="52"/>
      <c r="I506" s="171"/>
      <c r="J506" s="20"/>
    </row>
    <row r="507" spans="2:10" hidden="1" outlineLevel="3" x14ac:dyDescent="0.2">
      <c r="B507" s="281" t="s">
        <v>161</v>
      </c>
      <c r="C507" s="282" t="s">
        <v>3362</v>
      </c>
      <c r="D507" s="49" t="s">
        <v>3339</v>
      </c>
      <c r="E507" s="51"/>
      <c r="F507" s="51"/>
      <c r="G507" s="52">
        <f t="shared" si="35"/>
        <v>0</v>
      </c>
      <c r="H507" s="52"/>
      <c r="I507" s="171"/>
      <c r="J507" s="20"/>
    </row>
    <row r="508" spans="2:10" hidden="1" outlineLevel="2" x14ac:dyDescent="0.2">
      <c r="B508" s="280" t="s">
        <v>166</v>
      </c>
      <c r="C508" s="279" t="s">
        <v>167</v>
      </c>
      <c r="D508" s="49" t="s">
        <v>2872</v>
      </c>
      <c r="E508" s="51"/>
      <c r="F508" s="51"/>
      <c r="G508" s="52">
        <f t="shared" si="34"/>
        <v>0</v>
      </c>
      <c r="H508" s="52"/>
      <c r="I508" s="171"/>
      <c r="J508" s="20"/>
    </row>
    <row r="509" spans="2:10" hidden="1" outlineLevel="3" x14ac:dyDescent="0.2">
      <c r="B509" s="281" t="s">
        <v>168</v>
      </c>
      <c r="C509" s="282" t="s">
        <v>174</v>
      </c>
      <c r="D509" s="49" t="s">
        <v>2872</v>
      </c>
      <c r="E509" s="51"/>
      <c r="F509" s="51"/>
      <c r="G509" s="52">
        <f t="shared" si="34"/>
        <v>0</v>
      </c>
      <c r="H509" s="52"/>
      <c r="I509" s="171"/>
      <c r="J509" s="20"/>
    </row>
    <row r="510" spans="2:10" hidden="1" outlineLevel="3" x14ac:dyDescent="0.2">
      <c r="B510" s="281" t="s">
        <v>169</v>
      </c>
      <c r="C510" s="282" t="s">
        <v>175</v>
      </c>
      <c r="D510" s="49" t="s">
        <v>2872</v>
      </c>
      <c r="E510" s="51"/>
      <c r="F510" s="51"/>
      <c r="G510" s="52">
        <f t="shared" si="34"/>
        <v>0</v>
      </c>
      <c r="H510" s="52"/>
      <c r="I510" s="171"/>
      <c r="J510" s="20"/>
    </row>
    <row r="511" spans="2:10" hidden="1" outlineLevel="3" x14ac:dyDescent="0.2">
      <c r="B511" s="281" t="s">
        <v>170</v>
      </c>
      <c r="C511" s="282" t="s">
        <v>176</v>
      </c>
      <c r="D511" s="49" t="s">
        <v>2872</v>
      </c>
      <c r="E511" s="51"/>
      <c r="F511" s="51"/>
      <c r="G511" s="52">
        <f t="shared" si="34"/>
        <v>0</v>
      </c>
      <c r="H511" s="52"/>
      <c r="I511" s="171"/>
      <c r="J511" s="20"/>
    </row>
    <row r="512" spans="2:10" ht="27" hidden="1" outlineLevel="3" x14ac:dyDescent="0.2">
      <c r="B512" s="281" t="s">
        <v>171</v>
      </c>
      <c r="C512" s="282" t="s">
        <v>177</v>
      </c>
      <c r="D512" s="49" t="s">
        <v>2872</v>
      </c>
      <c r="E512" s="51"/>
      <c r="F512" s="51"/>
      <c r="G512" s="52">
        <f t="shared" si="34"/>
        <v>0</v>
      </c>
      <c r="H512" s="52"/>
      <c r="I512" s="171"/>
      <c r="J512" s="20"/>
    </row>
    <row r="513" spans="2:10" hidden="1" outlineLevel="3" x14ac:dyDescent="0.2">
      <c r="B513" s="281" t="s">
        <v>172</v>
      </c>
      <c r="C513" s="282" t="s">
        <v>178</v>
      </c>
      <c r="D513" s="49" t="s">
        <v>2872</v>
      </c>
      <c r="E513" s="51"/>
      <c r="F513" s="51"/>
      <c r="G513" s="52">
        <f t="shared" si="34"/>
        <v>0</v>
      </c>
      <c r="H513" s="52"/>
      <c r="I513" s="171"/>
      <c r="J513" s="20"/>
    </row>
    <row r="514" spans="2:10" hidden="1" outlineLevel="3" x14ac:dyDescent="0.2">
      <c r="B514" s="281" t="s">
        <v>173</v>
      </c>
      <c r="C514" s="282" t="s">
        <v>3362</v>
      </c>
      <c r="D514" s="49" t="s">
        <v>3339</v>
      </c>
      <c r="E514" s="51"/>
      <c r="F514" s="51"/>
      <c r="G514" s="52">
        <f t="shared" si="34"/>
        <v>0</v>
      </c>
      <c r="H514" s="52"/>
      <c r="I514" s="171"/>
      <c r="J514" s="20"/>
    </row>
    <row r="515" spans="2:10" hidden="1" outlineLevel="2" x14ac:dyDescent="0.2">
      <c r="B515" s="280" t="s">
        <v>1458</v>
      </c>
      <c r="C515" s="279" t="s">
        <v>3362</v>
      </c>
      <c r="D515" s="49" t="s">
        <v>3339</v>
      </c>
      <c r="E515" s="51"/>
      <c r="F515" s="51"/>
      <c r="G515" s="52">
        <f t="shared" ref="G515:G546" si="36">E515*F515</f>
        <v>0</v>
      </c>
      <c r="H515" s="52"/>
      <c r="I515" s="171"/>
      <c r="J515" s="20"/>
    </row>
    <row r="516" spans="2:10" hidden="1" outlineLevel="3" x14ac:dyDescent="0.2">
      <c r="B516" s="281" t="s">
        <v>179</v>
      </c>
      <c r="C516" s="282" t="s">
        <v>3362</v>
      </c>
      <c r="D516" s="49" t="s">
        <v>3339</v>
      </c>
      <c r="E516" s="51"/>
      <c r="F516" s="51"/>
      <c r="G516" s="52">
        <f t="shared" si="36"/>
        <v>0</v>
      </c>
      <c r="H516" s="52"/>
      <c r="I516" s="171"/>
      <c r="J516" s="20"/>
    </row>
    <row r="517" spans="2:10" hidden="1" outlineLevel="3" x14ac:dyDescent="0.2">
      <c r="B517" s="281" t="s">
        <v>180</v>
      </c>
      <c r="C517" s="282" t="s">
        <v>3362</v>
      </c>
      <c r="D517" s="49" t="s">
        <v>3339</v>
      </c>
      <c r="E517" s="51"/>
      <c r="F517" s="51"/>
      <c r="G517" s="52">
        <f t="shared" si="36"/>
        <v>0</v>
      </c>
      <c r="H517" s="52"/>
      <c r="I517" s="171"/>
      <c r="J517" s="20"/>
    </row>
    <row r="518" spans="2:10" hidden="1" outlineLevel="1" x14ac:dyDescent="0.2">
      <c r="B518" s="278" t="s">
        <v>1449</v>
      </c>
      <c r="C518" s="279" t="s">
        <v>561</v>
      </c>
      <c r="D518" s="49" t="s">
        <v>3339</v>
      </c>
      <c r="E518" s="51"/>
      <c r="F518" s="51"/>
      <c r="G518" s="52">
        <f t="shared" si="36"/>
        <v>0</v>
      </c>
      <c r="H518" s="52"/>
      <c r="I518" s="171"/>
      <c r="J518" s="20"/>
    </row>
    <row r="519" spans="2:10" ht="12.75" hidden="1" customHeight="1" outlineLevel="2" x14ac:dyDescent="0.2">
      <c r="B519" s="280" t="s">
        <v>1459</v>
      </c>
      <c r="C519" s="279" t="s">
        <v>181</v>
      </c>
      <c r="D519" s="49" t="s">
        <v>814</v>
      </c>
      <c r="E519" s="51"/>
      <c r="F519" s="51"/>
      <c r="G519" s="52">
        <f t="shared" si="36"/>
        <v>0</v>
      </c>
      <c r="H519" s="52"/>
      <c r="I519" s="171"/>
      <c r="J519" s="20"/>
    </row>
    <row r="520" spans="2:10" hidden="1" outlineLevel="2" x14ac:dyDescent="0.2">
      <c r="B520" s="280" t="s">
        <v>2323</v>
      </c>
      <c r="C520" s="279" t="s">
        <v>182</v>
      </c>
      <c r="D520" s="49" t="s">
        <v>3339</v>
      </c>
      <c r="E520" s="51"/>
      <c r="F520" s="51"/>
      <c r="G520" s="52">
        <f t="shared" si="36"/>
        <v>0</v>
      </c>
      <c r="H520" s="52"/>
      <c r="I520" s="171"/>
      <c r="J520" s="20"/>
    </row>
    <row r="521" spans="2:10" hidden="1" outlineLevel="3" x14ac:dyDescent="0.2">
      <c r="B521" s="281" t="s">
        <v>189</v>
      </c>
      <c r="C521" s="282" t="s">
        <v>194</v>
      </c>
      <c r="D521" s="49" t="s">
        <v>3339</v>
      </c>
      <c r="E521" s="51"/>
      <c r="F521" s="51"/>
      <c r="G521" s="52">
        <f t="shared" si="36"/>
        <v>0</v>
      </c>
      <c r="H521" s="52"/>
      <c r="I521" s="171"/>
      <c r="J521" s="20"/>
    </row>
    <row r="522" spans="2:10" ht="27" hidden="1" outlineLevel="3" x14ac:dyDescent="0.2">
      <c r="B522" s="283" t="s">
        <v>190</v>
      </c>
      <c r="C522" s="282" t="s">
        <v>195</v>
      </c>
      <c r="D522" s="49" t="s">
        <v>3339</v>
      </c>
      <c r="E522" s="51"/>
      <c r="F522" s="51"/>
      <c r="G522" s="52">
        <f t="shared" si="36"/>
        <v>0</v>
      </c>
      <c r="H522" s="52"/>
      <c r="I522" s="171"/>
      <c r="J522" s="20"/>
    </row>
    <row r="523" spans="2:10" hidden="1" outlineLevel="3" x14ac:dyDescent="0.2">
      <c r="B523" s="281" t="s">
        <v>191</v>
      </c>
      <c r="C523" s="282" t="s">
        <v>196</v>
      </c>
      <c r="D523" s="49" t="s">
        <v>3339</v>
      </c>
      <c r="E523" s="51"/>
      <c r="F523" s="51"/>
      <c r="G523" s="52">
        <f t="shared" si="36"/>
        <v>0</v>
      </c>
      <c r="H523" s="52"/>
      <c r="I523" s="171"/>
      <c r="J523" s="20"/>
    </row>
    <row r="524" spans="2:10" hidden="1" outlineLevel="3" x14ac:dyDescent="0.2">
      <c r="B524" s="281" t="s">
        <v>192</v>
      </c>
      <c r="C524" s="282" t="s">
        <v>2085</v>
      </c>
      <c r="D524" s="49" t="s">
        <v>3339</v>
      </c>
      <c r="E524" s="51"/>
      <c r="F524" s="51"/>
      <c r="G524" s="52">
        <f t="shared" si="36"/>
        <v>0</v>
      </c>
      <c r="H524" s="52"/>
      <c r="I524" s="171"/>
      <c r="J524" s="20"/>
    </row>
    <row r="525" spans="2:10" hidden="1" outlineLevel="3" x14ac:dyDescent="0.2">
      <c r="B525" s="281" t="s">
        <v>193</v>
      </c>
      <c r="C525" s="282" t="s">
        <v>3362</v>
      </c>
      <c r="D525" s="49" t="s">
        <v>3339</v>
      </c>
      <c r="E525" s="51"/>
      <c r="F525" s="51"/>
      <c r="G525" s="52">
        <f t="shared" si="36"/>
        <v>0</v>
      </c>
      <c r="H525" s="52"/>
      <c r="I525" s="171"/>
      <c r="J525" s="20"/>
    </row>
    <row r="526" spans="2:10" hidden="1" outlineLevel="2" x14ac:dyDescent="0.2">
      <c r="B526" s="280" t="s">
        <v>1460</v>
      </c>
      <c r="C526" s="279" t="s">
        <v>3523</v>
      </c>
      <c r="D526" s="49" t="s">
        <v>2872</v>
      </c>
      <c r="E526" s="51"/>
      <c r="F526" s="51"/>
      <c r="G526" s="52">
        <f t="shared" si="36"/>
        <v>0</v>
      </c>
      <c r="H526" s="52"/>
      <c r="I526" s="171"/>
      <c r="J526" s="20"/>
    </row>
    <row r="527" spans="2:10" hidden="1" outlineLevel="3" x14ac:dyDescent="0.2">
      <c r="B527" s="281" t="s">
        <v>197</v>
      </c>
      <c r="C527" s="282" t="s">
        <v>202</v>
      </c>
      <c r="D527" s="49" t="s">
        <v>2872</v>
      </c>
      <c r="E527" s="51"/>
      <c r="F527" s="51"/>
      <c r="G527" s="52">
        <f t="shared" si="36"/>
        <v>0</v>
      </c>
      <c r="H527" s="52"/>
      <c r="I527" s="171"/>
      <c r="J527" s="20"/>
    </row>
    <row r="528" spans="2:10" hidden="1" outlineLevel="3" x14ac:dyDescent="0.2">
      <c r="B528" s="281" t="s">
        <v>198</v>
      </c>
      <c r="C528" s="282" t="s">
        <v>203</v>
      </c>
      <c r="D528" s="49" t="s">
        <v>2872</v>
      </c>
      <c r="E528" s="51"/>
      <c r="F528" s="51"/>
      <c r="G528" s="52">
        <f t="shared" si="36"/>
        <v>0</v>
      </c>
      <c r="H528" s="52"/>
      <c r="I528" s="171"/>
      <c r="J528" s="20"/>
    </row>
    <row r="529" spans="2:10" hidden="1" outlineLevel="3" x14ac:dyDescent="0.2">
      <c r="B529" s="281" t="s">
        <v>199</v>
      </c>
      <c r="C529" s="282" t="s">
        <v>204</v>
      </c>
      <c r="D529" s="49" t="s">
        <v>2872</v>
      </c>
      <c r="E529" s="51"/>
      <c r="F529" s="51"/>
      <c r="G529" s="52">
        <f t="shared" si="36"/>
        <v>0</v>
      </c>
      <c r="H529" s="52"/>
      <c r="I529" s="171"/>
      <c r="J529" s="20"/>
    </row>
    <row r="530" spans="2:10" hidden="1" outlineLevel="3" x14ac:dyDescent="0.2">
      <c r="B530" s="281" t="s">
        <v>200</v>
      </c>
      <c r="C530" s="282" t="s">
        <v>205</v>
      </c>
      <c r="D530" s="49" t="s">
        <v>2872</v>
      </c>
      <c r="E530" s="51"/>
      <c r="F530" s="51"/>
      <c r="G530" s="52">
        <f t="shared" si="36"/>
        <v>0</v>
      </c>
      <c r="H530" s="52"/>
      <c r="I530" s="171"/>
      <c r="J530" s="20"/>
    </row>
    <row r="531" spans="2:10" hidden="1" outlineLevel="3" x14ac:dyDescent="0.2">
      <c r="B531" s="281" t="s">
        <v>201</v>
      </c>
      <c r="C531" s="282" t="s">
        <v>3362</v>
      </c>
      <c r="D531" s="49" t="s">
        <v>3339</v>
      </c>
      <c r="E531" s="51"/>
      <c r="F531" s="51"/>
      <c r="G531" s="52">
        <f t="shared" si="36"/>
        <v>0</v>
      </c>
      <c r="H531" s="52"/>
      <c r="I531" s="171"/>
      <c r="J531" s="20"/>
    </row>
    <row r="532" spans="2:10" ht="12.75" hidden="1" customHeight="1" outlineLevel="2" x14ac:dyDescent="0.2">
      <c r="B532" s="280" t="s">
        <v>183</v>
      </c>
      <c r="C532" s="279" t="s">
        <v>186</v>
      </c>
      <c r="D532" s="49" t="s">
        <v>1767</v>
      </c>
      <c r="E532" s="51"/>
      <c r="F532" s="51"/>
      <c r="G532" s="52">
        <f t="shared" si="36"/>
        <v>0</v>
      </c>
      <c r="H532" s="52"/>
      <c r="I532" s="171"/>
      <c r="J532" s="20"/>
    </row>
    <row r="533" spans="2:10" hidden="1" outlineLevel="2" x14ac:dyDescent="0.2">
      <c r="B533" s="280" t="s">
        <v>184</v>
      </c>
      <c r="C533" s="279" t="s">
        <v>187</v>
      </c>
      <c r="D533" s="49" t="s">
        <v>1767</v>
      </c>
      <c r="E533" s="51"/>
      <c r="F533" s="51"/>
      <c r="G533" s="52">
        <f t="shared" si="36"/>
        <v>0</v>
      </c>
      <c r="H533" s="52"/>
      <c r="I533" s="171"/>
      <c r="J533" s="20"/>
    </row>
    <row r="534" spans="2:10" hidden="1" outlineLevel="2" x14ac:dyDescent="0.2">
      <c r="B534" s="280" t="s">
        <v>185</v>
      </c>
      <c r="C534" s="279" t="s">
        <v>188</v>
      </c>
      <c r="D534" s="49" t="s">
        <v>1767</v>
      </c>
      <c r="E534" s="51"/>
      <c r="F534" s="51"/>
      <c r="G534" s="52">
        <f t="shared" si="36"/>
        <v>0</v>
      </c>
      <c r="H534" s="52"/>
      <c r="I534" s="171"/>
      <c r="J534" s="20"/>
    </row>
    <row r="535" spans="2:10" hidden="1" outlineLevel="3" x14ac:dyDescent="0.2">
      <c r="B535" s="281" t="s">
        <v>206</v>
      </c>
      <c r="C535" s="282" t="s">
        <v>211</v>
      </c>
      <c r="D535" s="49" t="s">
        <v>1767</v>
      </c>
      <c r="E535" s="51"/>
      <c r="F535" s="51"/>
      <c r="G535" s="52">
        <f t="shared" si="36"/>
        <v>0</v>
      </c>
      <c r="H535" s="52"/>
      <c r="I535" s="171"/>
      <c r="J535" s="20"/>
    </row>
    <row r="536" spans="2:10" hidden="1" outlineLevel="3" x14ac:dyDescent="0.2">
      <c r="B536" s="281" t="s">
        <v>207</v>
      </c>
      <c r="C536" s="282" t="s">
        <v>212</v>
      </c>
      <c r="D536" s="49" t="s">
        <v>1767</v>
      </c>
      <c r="E536" s="51"/>
      <c r="F536" s="51"/>
      <c r="G536" s="52">
        <f t="shared" si="36"/>
        <v>0</v>
      </c>
      <c r="H536" s="52"/>
      <c r="I536" s="171"/>
      <c r="J536" s="20"/>
    </row>
    <row r="537" spans="2:10" hidden="1" outlineLevel="3" x14ac:dyDescent="0.2">
      <c r="B537" s="281" t="s">
        <v>208</v>
      </c>
      <c r="C537" s="282" t="s">
        <v>213</v>
      </c>
      <c r="D537" s="49" t="s">
        <v>1767</v>
      </c>
      <c r="E537" s="51"/>
      <c r="F537" s="51"/>
      <c r="G537" s="52">
        <f t="shared" si="36"/>
        <v>0</v>
      </c>
      <c r="H537" s="52"/>
      <c r="I537" s="171"/>
      <c r="J537" s="20"/>
    </row>
    <row r="538" spans="2:10" hidden="1" outlineLevel="3" x14ac:dyDescent="0.2">
      <c r="B538" s="281" t="s">
        <v>209</v>
      </c>
      <c r="C538" s="282" t="s">
        <v>214</v>
      </c>
      <c r="D538" s="49" t="s">
        <v>1767</v>
      </c>
      <c r="E538" s="51"/>
      <c r="F538" s="51"/>
      <c r="G538" s="52">
        <f t="shared" si="36"/>
        <v>0</v>
      </c>
      <c r="H538" s="52"/>
      <c r="I538" s="171"/>
      <c r="J538" s="20"/>
    </row>
    <row r="539" spans="2:10" hidden="1" outlineLevel="3" x14ac:dyDescent="0.2">
      <c r="B539" s="281" t="s">
        <v>210</v>
      </c>
      <c r="C539" s="282" t="s">
        <v>3362</v>
      </c>
      <c r="D539" s="49" t="s">
        <v>3339</v>
      </c>
      <c r="E539" s="51"/>
      <c r="F539" s="51"/>
      <c r="G539" s="52">
        <f t="shared" si="36"/>
        <v>0</v>
      </c>
      <c r="H539" s="52"/>
      <c r="I539" s="171"/>
      <c r="J539" s="20"/>
    </row>
    <row r="540" spans="2:10" hidden="1" outlineLevel="2" x14ac:dyDescent="0.2">
      <c r="B540" s="280" t="s">
        <v>215</v>
      </c>
      <c r="C540" s="279" t="s">
        <v>217</v>
      </c>
      <c r="D540" s="49" t="s">
        <v>1767</v>
      </c>
      <c r="E540" s="51"/>
      <c r="F540" s="51"/>
      <c r="G540" s="52">
        <f t="shared" si="36"/>
        <v>0</v>
      </c>
      <c r="H540" s="52"/>
      <c r="I540" s="171"/>
      <c r="J540" s="20"/>
    </row>
    <row r="541" spans="2:10" hidden="1" outlineLevel="3" x14ac:dyDescent="0.2">
      <c r="B541" s="281" t="s">
        <v>221</v>
      </c>
      <c r="C541" s="282" t="s">
        <v>222</v>
      </c>
      <c r="D541" s="49" t="s">
        <v>1767</v>
      </c>
      <c r="E541" s="51"/>
      <c r="F541" s="51"/>
      <c r="G541" s="52">
        <f t="shared" si="36"/>
        <v>0</v>
      </c>
      <c r="H541" s="52"/>
      <c r="I541" s="171"/>
      <c r="J541" s="20"/>
    </row>
    <row r="542" spans="2:10" hidden="1" outlineLevel="3" x14ac:dyDescent="0.2">
      <c r="B542" s="281" t="s">
        <v>223</v>
      </c>
      <c r="C542" s="282" t="s">
        <v>3362</v>
      </c>
      <c r="D542" s="49" t="s">
        <v>3339</v>
      </c>
      <c r="E542" s="51"/>
      <c r="F542" s="51"/>
      <c r="G542" s="52">
        <f t="shared" si="36"/>
        <v>0</v>
      </c>
      <c r="H542" s="52"/>
      <c r="I542" s="171"/>
      <c r="J542" s="20"/>
    </row>
    <row r="543" spans="2:10" hidden="1" outlineLevel="2" x14ac:dyDescent="0.2">
      <c r="B543" s="280" t="s">
        <v>216</v>
      </c>
      <c r="C543" s="279" t="s">
        <v>218</v>
      </c>
      <c r="D543" s="49" t="s">
        <v>1767</v>
      </c>
      <c r="E543" s="51"/>
      <c r="F543" s="51"/>
      <c r="G543" s="52">
        <f t="shared" si="36"/>
        <v>0</v>
      </c>
      <c r="H543" s="52"/>
      <c r="I543" s="171"/>
      <c r="J543" s="20"/>
    </row>
    <row r="544" spans="2:10" hidden="1" outlineLevel="2" x14ac:dyDescent="0.2">
      <c r="B544" s="280" t="s">
        <v>1461</v>
      </c>
      <c r="C544" s="279" t="s">
        <v>3362</v>
      </c>
      <c r="D544" s="49" t="s">
        <v>3339</v>
      </c>
      <c r="E544" s="51"/>
      <c r="F544" s="51"/>
      <c r="G544" s="52">
        <f t="shared" si="36"/>
        <v>0</v>
      </c>
      <c r="H544" s="52"/>
      <c r="I544" s="171"/>
      <c r="J544" s="20"/>
    </row>
    <row r="545" spans="2:10" hidden="1" outlineLevel="3" x14ac:dyDescent="0.2">
      <c r="B545" s="281" t="s">
        <v>219</v>
      </c>
      <c r="C545" s="282" t="s">
        <v>3362</v>
      </c>
      <c r="D545" s="49" t="s">
        <v>3339</v>
      </c>
      <c r="E545" s="51"/>
      <c r="F545" s="51"/>
      <c r="G545" s="52">
        <f t="shared" si="36"/>
        <v>0</v>
      </c>
      <c r="H545" s="52"/>
      <c r="I545" s="171"/>
      <c r="J545" s="20"/>
    </row>
    <row r="546" spans="2:10" hidden="1" outlineLevel="3" x14ac:dyDescent="0.2">
      <c r="B546" s="281" t="s">
        <v>220</v>
      </c>
      <c r="C546" s="282" t="s">
        <v>3362</v>
      </c>
      <c r="D546" s="49" t="s">
        <v>3339</v>
      </c>
      <c r="E546" s="51"/>
      <c r="F546" s="51"/>
      <c r="G546" s="52">
        <f t="shared" si="36"/>
        <v>0</v>
      </c>
      <c r="H546" s="52"/>
      <c r="I546" s="171"/>
      <c r="J546" s="20"/>
    </row>
    <row r="547" spans="2:10" hidden="1" outlineLevel="1" x14ac:dyDescent="0.2">
      <c r="B547" s="278" t="s">
        <v>1450</v>
      </c>
      <c r="C547" s="279" t="s">
        <v>2117</v>
      </c>
      <c r="D547" s="49" t="s">
        <v>3339</v>
      </c>
      <c r="E547" s="51"/>
      <c r="F547" s="51"/>
      <c r="G547" s="52">
        <f t="shared" ref="G547:G575" si="37">E547*F547</f>
        <v>0</v>
      </c>
      <c r="H547" s="52"/>
      <c r="I547" s="171"/>
      <c r="J547" s="20"/>
    </row>
    <row r="548" spans="2:10" ht="12.75" hidden="1" customHeight="1" outlineLevel="2" x14ac:dyDescent="0.2">
      <c r="B548" s="280" t="s">
        <v>1462</v>
      </c>
      <c r="C548" s="279" t="s">
        <v>224</v>
      </c>
      <c r="D548" s="49" t="s">
        <v>1235</v>
      </c>
      <c r="E548" s="51"/>
      <c r="F548" s="51"/>
      <c r="G548" s="52">
        <f t="shared" si="37"/>
        <v>0</v>
      </c>
      <c r="H548" s="52"/>
      <c r="I548" s="171"/>
      <c r="J548" s="20"/>
    </row>
    <row r="549" spans="2:10" hidden="1" outlineLevel="3" x14ac:dyDescent="0.2">
      <c r="B549" s="281" t="s">
        <v>236</v>
      </c>
      <c r="C549" s="282" t="s">
        <v>240</v>
      </c>
      <c r="D549" s="49" t="s">
        <v>1682</v>
      </c>
      <c r="E549" s="51"/>
      <c r="F549" s="51"/>
      <c r="G549" s="52">
        <f t="shared" si="37"/>
        <v>0</v>
      </c>
      <c r="H549" s="52"/>
      <c r="I549" s="171"/>
      <c r="J549" s="20"/>
    </row>
    <row r="550" spans="2:10" hidden="1" outlineLevel="3" x14ac:dyDescent="0.2">
      <c r="B550" s="281" t="s">
        <v>237</v>
      </c>
      <c r="C550" s="282" t="s">
        <v>241</v>
      </c>
      <c r="D550" s="49" t="s">
        <v>1682</v>
      </c>
      <c r="E550" s="51"/>
      <c r="F550" s="51"/>
      <c r="G550" s="52">
        <f t="shared" si="37"/>
        <v>0</v>
      </c>
      <c r="H550" s="52"/>
      <c r="I550" s="171"/>
      <c r="J550" s="20"/>
    </row>
    <row r="551" spans="2:10" hidden="1" outlineLevel="3" x14ac:dyDescent="0.2">
      <c r="B551" s="281" t="s">
        <v>238</v>
      </c>
      <c r="C551" s="282" t="s">
        <v>242</v>
      </c>
      <c r="D551" s="49" t="s">
        <v>1682</v>
      </c>
      <c r="E551" s="51"/>
      <c r="F551" s="51"/>
      <c r="G551" s="52">
        <f t="shared" si="37"/>
        <v>0</v>
      </c>
      <c r="H551" s="52"/>
      <c r="I551" s="171"/>
      <c r="J551" s="20"/>
    </row>
    <row r="552" spans="2:10" hidden="1" outlineLevel="3" x14ac:dyDescent="0.2">
      <c r="B552" s="281" t="s">
        <v>239</v>
      </c>
      <c r="C552" s="282" t="s">
        <v>3362</v>
      </c>
      <c r="D552" s="49" t="s">
        <v>3339</v>
      </c>
      <c r="E552" s="51"/>
      <c r="F552" s="51"/>
      <c r="G552" s="52">
        <f t="shared" si="37"/>
        <v>0</v>
      </c>
      <c r="H552" s="52"/>
      <c r="I552" s="171"/>
      <c r="J552" s="20"/>
    </row>
    <row r="553" spans="2:10" hidden="1" outlineLevel="2" x14ac:dyDescent="0.2">
      <c r="B553" s="280" t="s">
        <v>1463</v>
      </c>
      <c r="C553" s="279" t="s">
        <v>225</v>
      </c>
      <c r="D553" s="49" t="s">
        <v>1682</v>
      </c>
      <c r="E553" s="51"/>
      <c r="F553" s="51"/>
      <c r="G553" s="52">
        <f t="shared" si="37"/>
        <v>0</v>
      </c>
      <c r="H553" s="52"/>
      <c r="I553" s="171"/>
      <c r="J553" s="20"/>
    </row>
    <row r="554" spans="2:10" hidden="1" outlineLevel="3" x14ac:dyDescent="0.2">
      <c r="B554" s="281" t="s">
        <v>243</v>
      </c>
      <c r="C554" s="282" t="s">
        <v>246</v>
      </c>
      <c r="D554" s="49" t="s">
        <v>1682</v>
      </c>
      <c r="E554" s="51"/>
      <c r="F554" s="51"/>
      <c r="G554" s="52">
        <f t="shared" si="37"/>
        <v>0</v>
      </c>
      <c r="H554" s="52"/>
      <c r="I554" s="171"/>
      <c r="J554" s="20"/>
    </row>
    <row r="555" spans="2:10" hidden="1" outlineLevel="3" x14ac:dyDescent="0.2">
      <c r="B555" s="281" t="s">
        <v>244</v>
      </c>
      <c r="C555" s="282" t="s">
        <v>247</v>
      </c>
      <c r="D555" s="49" t="s">
        <v>1682</v>
      </c>
      <c r="E555" s="51"/>
      <c r="F555" s="51"/>
      <c r="G555" s="52">
        <f t="shared" si="37"/>
        <v>0</v>
      </c>
      <c r="H555" s="52"/>
      <c r="I555" s="171"/>
      <c r="J555" s="20"/>
    </row>
    <row r="556" spans="2:10" hidden="1" outlineLevel="3" x14ac:dyDescent="0.2">
      <c r="B556" s="281" t="s">
        <v>245</v>
      </c>
      <c r="C556" s="282" t="s">
        <v>3362</v>
      </c>
      <c r="D556" s="49" t="s">
        <v>3339</v>
      </c>
      <c r="E556" s="51"/>
      <c r="F556" s="51"/>
      <c r="G556" s="52">
        <f t="shared" si="37"/>
        <v>0</v>
      </c>
      <c r="H556" s="52"/>
      <c r="I556" s="171"/>
      <c r="J556" s="20"/>
    </row>
    <row r="557" spans="2:10" hidden="1" outlineLevel="2" x14ac:dyDescent="0.2">
      <c r="B557" s="280" t="s">
        <v>1464</v>
      </c>
      <c r="C557" s="279" t="s">
        <v>226</v>
      </c>
      <c r="D557" s="49" t="s">
        <v>1682</v>
      </c>
      <c r="E557" s="51"/>
      <c r="F557" s="51"/>
      <c r="G557" s="52">
        <f t="shared" si="37"/>
        <v>0</v>
      </c>
      <c r="H557" s="52"/>
      <c r="I557" s="171"/>
      <c r="J557" s="20"/>
    </row>
    <row r="558" spans="2:10" hidden="1" outlineLevel="3" x14ac:dyDescent="0.2">
      <c r="B558" s="281" t="s">
        <v>248</v>
      </c>
      <c r="C558" s="282" t="s">
        <v>251</v>
      </c>
      <c r="D558" s="49" t="s">
        <v>1682</v>
      </c>
      <c r="E558" s="51"/>
      <c r="F558" s="51"/>
      <c r="G558" s="52">
        <f t="shared" si="37"/>
        <v>0</v>
      </c>
      <c r="H558" s="52"/>
      <c r="I558" s="171"/>
      <c r="J558" s="20"/>
    </row>
    <row r="559" spans="2:10" hidden="1" outlineLevel="3" x14ac:dyDescent="0.2">
      <c r="B559" s="281" t="s">
        <v>249</v>
      </c>
      <c r="C559" s="282" t="s">
        <v>252</v>
      </c>
      <c r="D559" s="49" t="s">
        <v>1682</v>
      </c>
      <c r="E559" s="51"/>
      <c r="F559" s="51"/>
      <c r="G559" s="52">
        <f t="shared" si="37"/>
        <v>0</v>
      </c>
      <c r="H559" s="52"/>
      <c r="I559" s="171"/>
      <c r="J559" s="20"/>
    </row>
    <row r="560" spans="2:10" hidden="1" outlineLevel="3" x14ac:dyDescent="0.2">
      <c r="B560" s="281" t="s">
        <v>250</v>
      </c>
      <c r="C560" s="282" t="s">
        <v>3362</v>
      </c>
      <c r="D560" s="49" t="s">
        <v>3339</v>
      </c>
      <c r="E560" s="51"/>
      <c r="F560" s="51"/>
      <c r="G560" s="52">
        <f t="shared" si="37"/>
        <v>0</v>
      </c>
      <c r="H560" s="52"/>
      <c r="I560" s="171"/>
      <c r="J560" s="20"/>
    </row>
    <row r="561" spans="2:10" hidden="1" outlineLevel="2" x14ac:dyDescent="0.2">
      <c r="B561" s="280" t="s">
        <v>1465</v>
      </c>
      <c r="C561" s="279" t="s">
        <v>227</v>
      </c>
      <c r="D561" s="49" t="s">
        <v>1682</v>
      </c>
      <c r="E561" s="51"/>
      <c r="F561" s="51"/>
      <c r="G561" s="52">
        <f t="shared" si="37"/>
        <v>0</v>
      </c>
      <c r="H561" s="52"/>
      <c r="I561" s="171"/>
      <c r="J561" s="20"/>
    </row>
    <row r="562" spans="2:10" ht="27" hidden="1" outlineLevel="3" x14ac:dyDescent="0.2">
      <c r="B562" s="281" t="s">
        <v>253</v>
      </c>
      <c r="C562" s="282" t="s">
        <v>256</v>
      </c>
      <c r="D562" s="49" t="s">
        <v>1682</v>
      </c>
      <c r="E562" s="51"/>
      <c r="F562" s="51"/>
      <c r="G562" s="52">
        <f t="shared" si="37"/>
        <v>0</v>
      </c>
      <c r="H562" s="52"/>
      <c r="I562" s="171"/>
      <c r="J562" s="20"/>
    </row>
    <row r="563" spans="2:10" ht="27" hidden="1" outlineLevel="3" x14ac:dyDescent="0.2">
      <c r="B563" s="281" t="s">
        <v>254</v>
      </c>
      <c r="C563" s="282" t="s">
        <v>257</v>
      </c>
      <c r="D563" s="49" t="s">
        <v>1682</v>
      </c>
      <c r="E563" s="51"/>
      <c r="F563" s="51"/>
      <c r="G563" s="52">
        <f t="shared" si="37"/>
        <v>0</v>
      </c>
      <c r="H563" s="52"/>
      <c r="I563" s="171"/>
      <c r="J563" s="20"/>
    </row>
    <row r="564" spans="2:10" hidden="1" outlineLevel="3" x14ac:dyDescent="0.2">
      <c r="B564" s="281" t="s">
        <v>255</v>
      </c>
      <c r="C564" s="282" t="s">
        <v>3362</v>
      </c>
      <c r="D564" s="49" t="s">
        <v>3339</v>
      </c>
      <c r="E564" s="51"/>
      <c r="F564" s="51"/>
      <c r="G564" s="52">
        <f t="shared" si="37"/>
        <v>0</v>
      </c>
      <c r="H564" s="52"/>
      <c r="I564" s="171"/>
      <c r="J564" s="20"/>
    </row>
    <row r="565" spans="2:10" hidden="1" outlineLevel="2" x14ac:dyDescent="0.2">
      <c r="B565" s="280" t="s">
        <v>1466</v>
      </c>
      <c r="C565" s="279" t="s">
        <v>228</v>
      </c>
      <c r="D565" s="49" t="s">
        <v>1682</v>
      </c>
      <c r="E565" s="51"/>
      <c r="F565" s="51"/>
      <c r="G565" s="52">
        <f t="shared" si="37"/>
        <v>0</v>
      </c>
      <c r="H565" s="52"/>
      <c r="I565" s="171"/>
      <c r="J565" s="20"/>
    </row>
    <row r="566" spans="2:10" hidden="1" outlineLevel="2" x14ac:dyDescent="0.2">
      <c r="B566" s="280" t="s">
        <v>229</v>
      </c>
      <c r="C566" s="279" t="s">
        <v>1289</v>
      </c>
      <c r="D566" s="49" t="s">
        <v>1682</v>
      </c>
      <c r="E566" s="51"/>
      <c r="F566" s="51"/>
      <c r="G566" s="52">
        <f t="shared" si="37"/>
        <v>0</v>
      </c>
      <c r="H566" s="52"/>
      <c r="I566" s="171"/>
      <c r="J566" s="20"/>
    </row>
    <row r="567" spans="2:10" hidden="1" outlineLevel="2" x14ac:dyDescent="0.2">
      <c r="B567" s="280" t="s">
        <v>230</v>
      </c>
      <c r="C567" s="279" t="s">
        <v>232</v>
      </c>
      <c r="D567" s="49" t="s">
        <v>1682</v>
      </c>
      <c r="E567" s="51"/>
      <c r="F567" s="51"/>
      <c r="G567" s="52">
        <f t="shared" si="37"/>
        <v>0</v>
      </c>
      <c r="H567" s="52"/>
      <c r="I567" s="171"/>
      <c r="J567" s="20"/>
    </row>
    <row r="568" spans="2:10" hidden="1" outlineLevel="2" x14ac:dyDescent="0.2">
      <c r="B568" s="280" t="s">
        <v>231</v>
      </c>
      <c r="C568" s="279" t="s">
        <v>233</v>
      </c>
      <c r="D568" s="49" t="s">
        <v>1682</v>
      </c>
      <c r="E568" s="51"/>
      <c r="F568" s="51"/>
      <c r="G568" s="52">
        <f t="shared" si="37"/>
        <v>0</v>
      </c>
      <c r="H568" s="52"/>
      <c r="I568" s="171"/>
      <c r="J568" s="20"/>
    </row>
    <row r="569" spans="2:10" hidden="1" outlineLevel="2" x14ac:dyDescent="0.2">
      <c r="B569" s="280" t="s">
        <v>1467</v>
      </c>
      <c r="C569" s="279" t="s">
        <v>3362</v>
      </c>
      <c r="D569" s="49" t="s">
        <v>3339</v>
      </c>
      <c r="E569" s="51"/>
      <c r="F569" s="51"/>
      <c r="G569" s="52">
        <f t="shared" si="37"/>
        <v>0</v>
      </c>
      <c r="H569" s="52"/>
      <c r="I569" s="171"/>
      <c r="J569" s="20"/>
    </row>
    <row r="570" spans="2:10" hidden="1" outlineLevel="3" x14ac:dyDescent="0.2">
      <c r="B570" s="281" t="s">
        <v>234</v>
      </c>
      <c r="C570" s="282" t="s">
        <v>3362</v>
      </c>
      <c r="D570" s="49" t="s">
        <v>3339</v>
      </c>
      <c r="E570" s="51"/>
      <c r="F570" s="51"/>
      <c r="G570" s="52">
        <f t="shared" si="37"/>
        <v>0</v>
      </c>
      <c r="H570" s="52"/>
      <c r="I570" s="171"/>
      <c r="J570" s="20"/>
    </row>
    <row r="571" spans="2:10" hidden="1" outlineLevel="3" x14ac:dyDescent="0.2">
      <c r="B571" s="281" t="s">
        <v>235</v>
      </c>
      <c r="C571" s="282" t="s">
        <v>3362</v>
      </c>
      <c r="D571" s="49" t="s">
        <v>3339</v>
      </c>
      <c r="E571" s="51"/>
      <c r="F571" s="51"/>
      <c r="G571" s="52">
        <f t="shared" si="37"/>
        <v>0</v>
      </c>
      <c r="H571" s="52"/>
      <c r="I571" s="171"/>
      <c r="J571" s="20"/>
    </row>
    <row r="572" spans="2:10" hidden="1" outlineLevel="1" x14ac:dyDescent="0.2">
      <c r="B572" s="278" t="s">
        <v>1451</v>
      </c>
      <c r="C572" s="279" t="s">
        <v>562</v>
      </c>
      <c r="D572" s="49" t="s">
        <v>1682</v>
      </c>
      <c r="E572" s="51"/>
      <c r="F572" s="51"/>
      <c r="G572" s="52">
        <f t="shared" si="37"/>
        <v>0</v>
      </c>
      <c r="H572" s="52"/>
      <c r="I572" s="171"/>
      <c r="J572" s="20"/>
    </row>
    <row r="573" spans="2:10" hidden="1" outlineLevel="2" x14ac:dyDescent="0.2">
      <c r="B573" s="280" t="s">
        <v>1468</v>
      </c>
      <c r="C573" s="279" t="s">
        <v>258</v>
      </c>
      <c r="D573" s="49" t="s">
        <v>1682</v>
      </c>
      <c r="E573" s="51"/>
      <c r="F573" s="51"/>
      <c r="G573" s="52">
        <f t="shared" si="37"/>
        <v>0</v>
      </c>
      <c r="H573" s="52"/>
      <c r="I573" s="171"/>
      <c r="J573" s="20"/>
    </row>
    <row r="574" spans="2:10" hidden="1" outlineLevel="2" x14ac:dyDescent="0.2">
      <c r="B574" s="280" t="s">
        <v>1469</v>
      </c>
      <c r="C574" s="279" t="s">
        <v>259</v>
      </c>
      <c r="D574" s="49" t="s">
        <v>2872</v>
      </c>
      <c r="E574" s="51"/>
      <c r="F574" s="51"/>
      <c r="G574" s="52">
        <f t="shared" si="37"/>
        <v>0</v>
      </c>
      <c r="H574" s="52"/>
      <c r="I574" s="171"/>
      <c r="J574" s="20"/>
    </row>
    <row r="575" spans="2:10" hidden="1" outlineLevel="2" x14ac:dyDescent="0.2">
      <c r="B575" s="280" t="s">
        <v>1470</v>
      </c>
      <c r="C575" s="279" t="s">
        <v>260</v>
      </c>
      <c r="D575" s="49" t="s">
        <v>3339</v>
      </c>
      <c r="E575" s="51"/>
      <c r="F575" s="51"/>
      <c r="G575" s="52">
        <f t="shared" si="37"/>
        <v>0</v>
      </c>
      <c r="H575" s="52"/>
      <c r="I575" s="171"/>
      <c r="J575" s="20"/>
    </row>
    <row r="576" spans="2:10" hidden="1" outlineLevel="2" x14ac:dyDescent="0.2">
      <c r="B576" s="280" t="s">
        <v>2324</v>
      </c>
      <c r="C576" s="279" t="s">
        <v>261</v>
      </c>
      <c r="D576" s="49" t="s">
        <v>3339</v>
      </c>
      <c r="E576" s="51"/>
      <c r="F576" s="51"/>
      <c r="G576" s="52">
        <f t="shared" ref="G576:G591" si="38">E576*F576</f>
        <v>0</v>
      </c>
      <c r="H576" s="52"/>
      <c r="I576" s="171"/>
      <c r="J576" s="20"/>
    </row>
    <row r="577" spans="2:10" hidden="1" outlineLevel="2" x14ac:dyDescent="0.2">
      <c r="B577" s="280" t="s">
        <v>1471</v>
      </c>
      <c r="C577" s="279" t="s">
        <v>3362</v>
      </c>
      <c r="D577" s="49" t="s">
        <v>3339</v>
      </c>
      <c r="E577" s="51"/>
      <c r="F577" s="51"/>
      <c r="G577" s="52">
        <f t="shared" si="38"/>
        <v>0</v>
      </c>
      <c r="H577" s="52"/>
      <c r="I577" s="171"/>
      <c r="J577" s="20"/>
    </row>
    <row r="578" spans="2:10" hidden="1" outlineLevel="3" x14ac:dyDescent="0.2">
      <c r="B578" s="281" t="s">
        <v>266</v>
      </c>
      <c r="C578" s="282" t="s">
        <v>3362</v>
      </c>
      <c r="D578" s="49" t="s">
        <v>3339</v>
      </c>
      <c r="E578" s="51"/>
      <c r="F578" s="51"/>
      <c r="G578" s="52">
        <f>E578*F578</f>
        <v>0</v>
      </c>
      <c r="H578" s="52"/>
      <c r="I578" s="171"/>
      <c r="J578" s="20"/>
    </row>
    <row r="579" spans="2:10" hidden="1" outlineLevel="3" x14ac:dyDescent="0.2">
      <c r="B579" s="281" t="s">
        <v>267</v>
      </c>
      <c r="C579" s="282" t="s">
        <v>3362</v>
      </c>
      <c r="D579" s="49" t="s">
        <v>3339</v>
      </c>
      <c r="E579" s="51"/>
      <c r="F579" s="51"/>
      <c r="G579" s="52">
        <f>E579*F579</f>
        <v>0</v>
      </c>
      <c r="H579" s="52"/>
      <c r="I579" s="171"/>
      <c r="J579" s="20"/>
    </row>
    <row r="580" spans="2:10" hidden="1" outlineLevel="1" x14ac:dyDescent="0.2">
      <c r="B580" s="278" t="s">
        <v>1452</v>
      </c>
      <c r="C580" s="279" t="s">
        <v>563</v>
      </c>
      <c r="D580" s="49" t="s">
        <v>3339</v>
      </c>
      <c r="E580" s="51"/>
      <c r="F580" s="51"/>
      <c r="G580" s="52">
        <f t="shared" si="38"/>
        <v>0</v>
      </c>
      <c r="H580" s="52"/>
      <c r="I580" s="171"/>
      <c r="J580" s="20"/>
    </row>
    <row r="581" spans="2:10" ht="12.75" hidden="1" customHeight="1" outlineLevel="2" x14ac:dyDescent="0.2">
      <c r="B581" s="280" t="s">
        <v>2325</v>
      </c>
      <c r="C581" s="279" t="s">
        <v>262</v>
      </c>
      <c r="D581" s="49" t="s">
        <v>3339</v>
      </c>
      <c r="E581" s="51"/>
      <c r="F581" s="51"/>
      <c r="G581" s="52">
        <f t="shared" si="38"/>
        <v>0</v>
      </c>
      <c r="H581" s="52"/>
      <c r="I581" s="171"/>
      <c r="J581" s="20"/>
    </row>
    <row r="582" spans="2:10" ht="12.75" hidden="1" customHeight="1" outlineLevel="2" x14ac:dyDescent="0.2">
      <c r="B582" s="280" t="s">
        <v>2326</v>
      </c>
      <c r="C582" s="279" t="s">
        <v>1809</v>
      </c>
      <c r="D582" s="49" t="s">
        <v>3339</v>
      </c>
      <c r="E582" s="51"/>
      <c r="F582" s="51"/>
      <c r="G582" s="52">
        <f>E582*F582</f>
        <v>0</v>
      </c>
      <c r="H582" s="52"/>
      <c r="I582" s="171"/>
      <c r="J582" s="20"/>
    </row>
    <row r="583" spans="2:10" ht="27" hidden="1" outlineLevel="2" x14ac:dyDescent="0.2">
      <c r="B583" s="280" t="s">
        <v>2327</v>
      </c>
      <c r="C583" s="279" t="s">
        <v>1810</v>
      </c>
      <c r="D583" s="49" t="s">
        <v>3339</v>
      </c>
      <c r="E583" s="51"/>
      <c r="F583" s="51"/>
      <c r="G583" s="52">
        <f>E583*F583</f>
        <v>0</v>
      </c>
      <c r="H583" s="52"/>
      <c r="I583" s="171"/>
      <c r="J583" s="20"/>
    </row>
    <row r="584" spans="2:10" ht="27" hidden="1" outlineLevel="2" x14ac:dyDescent="0.2">
      <c r="B584" s="280" t="s">
        <v>2328</v>
      </c>
      <c r="C584" s="279" t="s">
        <v>1811</v>
      </c>
      <c r="D584" s="49" t="s">
        <v>3339</v>
      </c>
      <c r="E584" s="51"/>
      <c r="F584" s="51"/>
      <c r="G584" s="52">
        <f>E584*F584</f>
        <v>0</v>
      </c>
      <c r="H584" s="52"/>
      <c r="I584" s="171"/>
      <c r="J584" s="20"/>
    </row>
    <row r="585" spans="2:10" hidden="1" outlineLevel="2" x14ac:dyDescent="0.2">
      <c r="B585" s="280" t="s">
        <v>263</v>
      </c>
      <c r="C585" s="279" t="s">
        <v>1812</v>
      </c>
      <c r="D585" s="49" t="s">
        <v>3339</v>
      </c>
      <c r="E585" s="51"/>
      <c r="F585" s="51"/>
      <c r="G585" s="52">
        <f t="shared" si="38"/>
        <v>0</v>
      </c>
      <c r="H585" s="52"/>
      <c r="I585" s="171"/>
      <c r="J585" s="20"/>
    </row>
    <row r="586" spans="2:10" hidden="1" outlineLevel="2" x14ac:dyDescent="0.2">
      <c r="B586" s="280" t="s">
        <v>264</v>
      </c>
      <c r="C586" s="279" t="s">
        <v>1813</v>
      </c>
      <c r="D586" s="49" t="s">
        <v>3339</v>
      </c>
      <c r="E586" s="51"/>
      <c r="F586" s="51"/>
      <c r="G586" s="52">
        <f t="shared" si="38"/>
        <v>0</v>
      </c>
      <c r="H586" s="52"/>
      <c r="I586" s="171"/>
      <c r="J586" s="20"/>
    </row>
    <row r="587" spans="2:10" hidden="1" outlineLevel="2" x14ac:dyDescent="0.2">
      <c r="B587" s="280" t="s">
        <v>265</v>
      </c>
      <c r="C587" s="279" t="s">
        <v>1814</v>
      </c>
      <c r="D587" s="49" t="s">
        <v>3339</v>
      </c>
      <c r="E587" s="51"/>
      <c r="F587" s="51"/>
      <c r="G587" s="52">
        <f t="shared" si="38"/>
        <v>0</v>
      </c>
      <c r="H587" s="52"/>
      <c r="I587" s="171"/>
      <c r="J587" s="20"/>
    </row>
    <row r="588" spans="2:10" hidden="1" outlineLevel="2" x14ac:dyDescent="0.2">
      <c r="B588" s="280" t="s">
        <v>2329</v>
      </c>
      <c r="C588" s="279" t="s">
        <v>3362</v>
      </c>
      <c r="D588" s="49" t="s">
        <v>3339</v>
      </c>
      <c r="E588" s="51"/>
      <c r="F588" s="51"/>
      <c r="G588" s="52">
        <f t="shared" si="38"/>
        <v>0</v>
      </c>
      <c r="H588" s="52"/>
      <c r="I588" s="171"/>
      <c r="J588" s="20"/>
    </row>
    <row r="589" spans="2:10" hidden="1" outlineLevel="3" x14ac:dyDescent="0.2">
      <c r="B589" s="281" t="s">
        <v>268</v>
      </c>
      <c r="C589" s="282" t="s">
        <v>3362</v>
      </c>
      <c r="D589" s="49" t="s">
        <v>3339</v>
      </c>
      <c r="E589" s="51"/>
      <c r="F589" s="51"/>
      <c r="G589" s="52">
        <f>E589*F589</f>
        <v>0</v>
      </c>
      <c r="H589" s="52"/>
      <c r="I589" s="171"/>
      <c r="J589" s="20"/>
    </row>
    <row r="590" spans="2:10" hidden="1" outlineLevel="3" x14ac:dyDescent="0.2">
      <c r="B590" s="281" t="s">
        <v>269</v>
      </c>
      <c r="C590" s="282" t="s">
        <v>3362</v>
      </c>
      <c r="D590" s="49" t="s">
        <v>3339</v>
      </c>
      <c r="E590" s="51"/>
      <c r="F590" s="51"/>
      <c r="G590" s="52">
        <f>E590*F590</f>
        <v>0</v>
      </c>
      <c r="H590" s="52"/>
      <c r="I590" s="171"/>
      <c r="J590" s="20"/>
    </row>
    <row r="591" spans="2:10" hidden="1" outlineLevel="1" x14ac:dyDescent="0.2">
      <c r="B591" s="278" t="s">
        <v>1453</v>
      </c>
      <c r="C591" s="279" t="s">
        <v>564</v>
      </c>
      <c r="D591" s="49" t="s">
        <v>3339</v>
      </c>
      <c r="E591" s="51"/>
      <c r="F591" s="51"/>
      <c r="G591" s="52">
        <f t="shared" si="38"/>
        <v>0</v>
      </c>
      <c r="H591" s="52"/>
      <c r="I591" s="171"/>
      <c r="J591" s="20"/>
    </row>
    <row r="592" spans="2:10" hidden="1" outlineLevel="1" x14ac:dyDescent="0.2">
      <c r="B592" s="278" t="s">
        <v>1454</v>
      </c>
      <c r="C592" s="279" t="s">
        <v>565</v>
      </c>
      <c r="D592" s="49" t="s">
        <v>3339</v>
      </c>
      <c r="E592" s="51"/>
      <c r="F592" s="51"/>
      <c r="G592" s="52">
        <f t="shared" ref="G592:G612" si="39">E592*F592</f>
        <v>0</v>
      </c>
      <c r="H592" s="52"/>
      <c r="I592" s="171"/>
      <c r="J592" s="20"/>
    </row>
    <row r="593" spans="2:10" ht="12.75" hidden="1" customHeight="1" outlineLevel="2" x14ac:dyDescent="0.2">
      <c r="B593" s="280" t="s">
        <v>2330</v>
      </c>
      <c r="C593" s="279" t="s">
        <v>1815</v>
      </c>
      <c r="D593" s="49" t="s">
        <v>3339</v>
      </c>
      <c r="E593" s="51"/>
      <c r="F593" s="51"/>
      <c r="G593" s="52">
        <f t="shared" si="39"/>
        <v>0</v>
      </c>
      <c r="H593" s="52"/>
      <c r="I593" s="171"/>
      <c r="J593" s="20"/>
    </row>
    <row r="594" spans="2:10" hidden="1" outlineLevel="3" x14ac:dyDescent="0.2">
      <c r="B594" s="281" t="s">
        <v>1819</v>
      </c>
      <c r="C594" s="282" t="s">
        <v>1824</v>
      </c>
      <c r="D594" s="49" t="s">
        <v>3339</v>
      </c>
      <c r="E594" s="51"/>
      <c r="F594" s="51"/>
      <c r="G594" s="52">
        <f t="shared" si="39"/>
        <v>0</v>
      </c>
      <c r="H594" s="52"/>
      <c r="I594" s="171"/>
      <c r="J594" s="20"/>
    </row>
    <row r="595" spans="2:10" ht="27" hidden="1" outlineLevel="3" x14ac:dyDescent="0.2">
      <c r="B595" s="283" t="s">
        <v>1820</v>
      </c>
      <c r="C595" s="282" t="s">
        <v>1825</v>
      </c>
      <c r="D595" s="49" t="s">
        <v>3339</v>
      </c>
      <c r="E595" s="51"/>
      <c r="F595" s="51"/>
      <c r="G595" s="52">
        <f t="shared" si="39"/>
        <v>0</v>
      </c>
      <c r="H595" s="52"/>
      <c r="I595" s="171"/>
      <c r="J595" s="20"/>
    </row>
    <row r="596" spans="2:10" hidden="1" outlineLevel="3" x14ac:dyDescent="0.2">
      <c r="B596" s="281" t="s">
        <v>1821</v>
      </c>
      <c r="C596" s="282" t="s">
        <v>1826</v>
      </c>
      <c r="D596" s="49" t="s">
        <v>3339</v>
      </c>
      <c r="E596" s="51"/>
      <c r="F596" s="51"/>
      <c r="G596" s="52">
        <f t="shared" si="39"/>
        <v>0</v>
      </c>
      <c r="H596" s="52"/>
      <c r="I596" s="171"/>
      <c r="J596" s="20"/>
    </row>
    <row r="597" spans="2:10" ht="27" hidden="1" outlineLevel="3" x14ac:dyDescent="0.2">
      <c r="B597" s="281" t="s">
        <v>1822</v>
      </c>
      <c r="C597" s="282" t="s">
        <v>1827</v>
      </c>
      <c r="D597" s="49" t="s">
        <v>3339</v>
      </c>
      <c r="E597" s="51"/>
      <c r="F597" s="51"/>
      <c r="G597" s="52">
        <f t="shared" si="39"/>
        <v>0</v>
      </c>
      <c r="H597" s="52"/>
      <c r="I597" s="171"/>
      <c r="J597" s="20"/>
    </row>
    <row r="598" spans="2:10" hidden="1" outlineLevel="3" x14ac:dyDescent="0.2">
      <c r="B598" s="281" t="s">
        <v>1823</v>
      </c>
      <c r="C598" s="282" t="s">
        <v>3362</v>
      </c>
      <c r="D598" s="49" t="s">
        <v>3339</v>
      </c>
      <c r="E598" s="51"/>
      <c r="F598" s="51"/>
      <c r="G598" s="52">
        <f t="shared" si="39"/>
        <v>0</v>
      </c>
      <c r="H598" s="52"/>
      <c r="I598" s="171"/>
      <c r="J598" s="20"/>
    </row>
    <row r="599" spans="2:10" hidden="1" outlineLevel="2" x14ac:dyDescent="0.2">
      <c r="B599" s="280" t="s">
        <v>2331</v>
      </c>
      <c r="C599" s="279" t="s">
        <v>1816</v>
      </c>
      <c r="D599" s="49" t="s">
        <v>3339</v>
      </c>
      <c r="E599" s="51"/>
      <c r="F599" s="51"/>
      <c r="G599" s="52">
        <f t="shared" si="39"/>
        <v>0</v>
      </c>
      <c r="H599" s="52"/>
      <c r="I599" s="171"/>
      <c r="J599" s="20"/>
    </row>
    <row r="600" spans="2:10" hidden="1" outlineLevel="3" x14ac:dyDescent="0.2">
      <c r="B600" s="281" t="s">
        <v>1830</v>
      </c>
      <c r="C600" s="282" t="s">
        <v>1828</v>
      </c>
      <c r="D600" s="49" t="s">
        <v>3339</v>
      </c>
      <c r="E600" s="51"/>
      <c r="F600" s="51"/>
      <c r="G600" s="52">
        <f t="shared" si="39"/>
        <v>0</v>
      </c>
      <c r="H600" s="52"/>
      <c r="I600" s="171"/>
      <c r="J600" s="20"/>
    </row>
    <row r="601" spans="2:10" hidden="1" outlineLevel="3" x14ac:dyDescent="0.2">
      <c r="B601" s="281" t="s">
        <v>1831</v>
      </c>
      <c r="C601" s="282" t="s">
        <v>1829</v>
      </c>
      <c r="D601" s="49" t="s">
        <v>3339</v>
      </c>
      <c r="E601" s="51"/>
      <c r="F601" s="51"/>
      <c r="G601" s="52">
        <f t="shared" si="39"/>
        <v>0</v>
      </c>
      <c r="H601" s="52"/>
      <c r="I601" s="171"/>
      <c r="J601" s="20"/>
    </row>
    <row r="602" spans="2:10" hidden="1" outlineLevel="3" x14ac:dyDescent="0.2">
      <c r="B602" s="281" t="s">
        <v>1832</v>
      </c>
      <c r="C602" s="282" t="s">
        <v>3362</v>
      </c>
      <c r="D602" s="49" t="s">
        <v>3339</v>
      </c>
      <c r="E602" s="51"/>
      <c r="F602" s="51"/>
      <c r="G602" s="52">
        <f t="shared" si="39"/>
        <v>0</v>
      </c>
      <c r="H602" s="52"/>
      <c r="I602" s="171"/>
      <c r="J602" s="20"/>
    </row>
    <row r="603" spans="2:10" hidden="1" outlineLevel="2" x14ac:dyDescent="0.2">
      <c r="B603" s="280" t="s">
        <v>2332</v>
      </c>
      <c r="C603" s="279" t="s">
        <v>1817</v>
      </c>
      <c r="D603" s="49" t="s">
        <v>3339</v>
      </c>
      <c r="E603" s="51"/>
      <c r="F603" s="51"/>
      <c r="G603" s="52">
        <f t="shared" si="39"/>
        <v>0</v>
      </c>
      <c r="H603" s="52"/>
      <c r="I603" s="171"/>
      <c r="J603" s="20"/>
    </row>
    <row r="604" spans="2:10" hidden="1" outlineLevel="3" x14ac:dyDescent="0.2">
      <c r="B604" s="281" t="s">
        <v>1833</v>
      </c>
      <c r="C604" s="282" t="s">
        <v>1838</v>
      </c>
      <c r="D604" s="49" t="s">
        <v>3339</v>
      </c>
      <c r="E604" s="51"/>
      <c r="F604" s="51"/>
      <c r="G604" s="52">
        <f t="shared" si="39"/>
        <v>0</v>
      </c>
      <c r="H604" s="52"/>
      <c r="I604" s="171"/>
      <c r="J604" s="20"/>
    </row>
    <row r="605" spans="2:10" hidden="1" outlineLevel="3" x14ac:dyDescent="0.2">
      <c r="B605" s="281" t="s">
        <v>1834</v>
      </c>
      <c r="C605" s="282" t="s">
        <v>1839</v>
      </c>
      <c r="D605" s="49" t="s">
        <v>3339</v>
      </c>
      <c r="E605" s="51"/>
      <c r="F605" s="51"/>
      <c r="G605" s="52">
        <f t="shared" si="39"/>
        <v>0</v>
      </c>
      <c r="H605" s="52"/>
      <c r="I605" s="171"/>
      <c r="J605" s="20"/>
    </row>
    <row r="606" spans="2:10" ht="12.75" hidden="1" customHeight="1" outlineLevel="3" x14ac:dyDescent="0.2">
      <c r="B606" s="281" t="s">
        <v>1835</v>
      </c>
      <c r="C606" s="282" t="s">
        <v>1840</v>
      </c>
      <c r="D606" s="49" t="s">
        <v>3339</v>
      </c>
      <c r="E606" s="51"/>
      <c r="F606" s="51"/>
      <c r="G606" s="52">
        <f t="shared" si="39"/>
        <v>0</v>
      </c>
      <c r="H606" s="52"/>
      <c r="I606" s="171"/>
      <c r="J606" s="20"/>
    </row>
    <row r="607" spans="2:10" hidden="1" outlineLevel="3" x14ac:dyDescent="0.2">
      <c r="B607" s="281" t="s">
        <v>1836</v>
      </c>
      <c r="C607" s="282" t="s">
        <v>1841</v>
      </c>
      <c r="D607" s="49" t="s">
        <v>3339</v>
      </c>
      <c r="E607" s="51"/>
      <c r="F607" s="51"/>
      <c r="G607" s="52">
        <f t="shared" si="39"/>
        <v>0</v>
      </c>
      <c r="H607" s="52"/>
      <c r="I607" s="171"/>
      <c r="J607" s="20"/>
    </row>
    <row r="608" spans="2:10" hidden="1" outlineLevel="3" x14ac:dyDescent="0.2">
      <c r="B608" s="281" t="s">
        <v>1837</v>
      </c>
      <c r="C608" s="282" t="s">
        <v>3362</v>
      </c>
      <c r="D608" s="49" t="s">
        <v>3339</v>
      </c>
      <c r="E608" s="51"/>
      <c r="F608" s="51"/>
      <c r="G608" s="52">
        <f t="shared" si="39"/>
        <v>0</v>
      </c>
      <c r="H608" s="52"/>
      <c r="I608" s="171"/>
      <c r="J608" s="20"/>
    </row>
    <row r="609" spans="2:10" ht="27" hidden="1" outlineLevel="2" x14ac:dyDescent="0.2">
      <c r="B609" s="286" t="s">
        <v>2333</v>
      </c>
      <c r="C609" s="279" t="s">
        <v>1818</v>
      </c>
      <c r="D609" s="49" t="s">
        <v>3339</v>
      </c>
      <c r="E609" s="51"/>
      <c r="F609" s="51"/>
      <c r="G609" s="52">
        <f t="shared" si="39"/>
        <v>0</v>
      </c>
      <c r="H609" s="52"/>
      <c r="I609" s="171"/>
      <c r="J609" s="20"/>
    </row>
    <row r="610" spans="2:10" ht="12.75" hidden="1" customHeight="1" outlineLevel="3" x14ac:dyDescent="0.2">
      <c r="B610" s="281" t="s">
        <v>1842</v>
      </c>
      <c r="C610" s="282" t="s">
        <v>3932</v>
      </c>
      <c r="D610" s="49" t="s">
        <v>3339</v>
      </c>
      <c r="E610" s="51"/>
      <c r="F610" s="51"/>
      <c r="G610" s="52">
        <f t="shared" si="39"/>
        <v>0</v>
      </c>
      <c r="H610" s="52"/>
      <c r="I610" s="171"/>
      <c r="J610" s="20"/>
    </row>
    <row r="611" spans="2:10" hidden="1" outlineLevel="3" x14ac:dyDescent="0.2">
      <c r="B611" s="281" t="s">
        <v>1843</v>
      </c>
      <c r="C611" s="282" t="s">
        <v>1844</v>
      </c>
      <c r="D611" s="49" t="s">
        <v>3339</v>
      </c>
      <c r="E611" s="51"/>
      <c r="F611" s="51"/>
      <c r="G611" s="52">
        <f t="shared" si="39"/>
        <v>0</v>
      </c>
      <c r="H611" s="52"/>
      <c r="I611" s="171"/>
      <c r="J611" s="20"/>
    </row>
    <row r="612" spans="2:10" hidden="1" outlineLevel="2" x14ac:dyDescent="0.2">
      <c r="B612" s="280" t="s">
        <v>2334</v>
      </c>
      <c r="C612" s="279" t="s">
        <v>3362</v>
      </c>
      <c r="D612" s="49" t="s">
        <v>3339</v>
      </c>
      <c r="E612" s="51"/>
      <c r="F612" s="51"/>
      <c r="G612" s="52">
        <f t="shared" si="39"/>
        <v>0</v>
      </c>
      <c r="H612" s="52"/>
      <c r="I612" s="171"/>
      <c r="J612" s="20"/>
    </row>
    <row r="613" spans="2:10" ht="12.75" hidden="1" customHeight="1" outlineLevel="1" x14ac:dyDescent="0.2">
      <c r="B613" s="278" t="s">
        <v>1455</v>
      </c>
      <c r="C613" s="279" t="s">
        <v>566</v>
      </c>
      <c r="D613" s="49" t="s">
        <v>3339</v>
      </c>
      <c r="E613" s="51"/>
      <c r="F613" s="51"/>
      <c r="G613" s="52">
        <f t="shared" ref="G613:G623" si="40">E613*F613</f>
        <v>0</v>
      </c>
      <c r="H613" s="52"/>
      <c r="I613" s="171"/>
      <c r="J613" s="20"/>
    </row>
    <row r="614" spans="2:10" ht="12.75" hidden="1" customHeight="1" outlineLevel="2" x14ac:dyDescent="0.2">
      <c r="B614" s="280" t="s">
        <v>2335</v>
      </c>
      <c r="C614" s="279" t="s">
        <v>1845</v>
      </c>
      <c r="D614" s="49" t="s">
        <v>3339</v>
      </c>
      <c r="E614" s="51"/>
      <c r="F614" s="51"/>
      <c r="G614" s="52">
        <f>E614*F614</f>
        <v>0</v>
      </c>
      <c r="H614" s="52"/>
      <c r="I614" s="171"/>
      <c r="J614" s="20"/>
    </row>
    <row r="615" spans="2:10" hidden="1" outlineLevel="2" x14ac:dyDescent="0.2">
      <c r="B615" s="280" t="s">
        <v>2336</v>
      </c>
      <c r="C615" s="279" t="s">
        <v>1846</v>
      </c>
      <c r="D615" s="49" t="s">
        <v>3339</v>
      </c>
      <c r="E615" s="51"/>
      <c r="F615" s="51"/>
      <c r="G615" s="52">
        <f>E615*F615</f>
        <v>0</v>
      </c>
      <c r="H615" s="52"/>
      <c r="I615" s="171"/>
      <c r="J615" s="20"/>
    </row>
    <row r="616" spans="2:10" hidden="1" outlineLevel="2" x14ac:dyDescent="0.2">
      <c r="B616" s="280" t="s">
        <v>2337</v>
      </c>
      <c r="C616" s="279" t="s">
        <v>1851</v>
      </c>
      <c r="D616" s="49" t="s">
        <v>3339</v>
      </c>
      <c r="E616" s="51"/>
      <c r="F616" s="51"/>
      <c r="G616" s="52">
        <f>E616*F616</f>
        <v>0</v>
      </c>
      <c r="H616" s="52"/>
      <c r="I616" s="171"/>
      <c r="J616" s="20"/>
    </row>
    <row r="617" spans="2:10" hidden="1" outlineLevel="2" x14ac:dyDescent="0.2">
      <c r="B617" s="280" t="s">
        <v>2338</v>
      </c>
      <c r="C617" s="279" t="s">
        <v>1852</v>
      </c>
      <c r="D617" s="49" t="s">
        <v>3339</v>
      </c>
      <c r="E617" s="51"/>
      <c r="F617" s="51"/>
      <c r="G617" s="52">
        <f>E617*F617</f>
        <v>0</v>
      </c>
      <c r="H617" s="52"/>
      <c r="I617" s="171"/>
      <c r="J617" s="20"/>
    </row>
    <row r="618" spans="2:10" ht="12.75" hidden="1" customHeight="1" outlineLevel="2" x14ac:dyDescent="0.2">
      <c r="B618" s="280" t="s">
        <v>1847</v>
      </c>
      <c r="C618" s="279" t="s">
        <v>1853</v>
      </c>
      <c r="D618" s="49" t="s">
        <v>3339</v>
      </c>
      <c r="E618" s="51"/>
      <c r="F618" s="51"/>
      <c r="G618" s="52">
        <f t="shared" si="40"/>
        <v>0</v>
      </c>
      <c r="H618" s="52"/>
      <c r="I618" s="171"/>
      <c r="J618" s="20"/>
    </row>
    <row r="619" spans="2:10" hidden="1" outlineLevel="2" x14ac:dyDescent="0.2">
      <c r="B619" s="280" t="s">
        <v>1848</v>
      </c>
      <c r="C619" s="279" t="s">
        <v>1854</v>
      </c>
      <c r="D619" s="49" t="s">
        <v>3339</v>
      </c>
      <c r="E619" s="51"/>
      <c r="F619" s="51"/>
      <c r="G619" s="52">
        <f t="shared" si="40"/>
        <v>0</v>
      </c>
      <c r="H619" s="52"/>
      <c r="I619" s="171"/>
      <c r="J619" s="20"/>
    </row>
    <row r="620" spans="2:10" hidden="1" outlineLevel="2" x14ac:dyDescent="0.2">
      <c r="B620" s="280" t="s">
        <v>1849</v>
      </c>
      <c r="C620" s="279" t="s">
        <v>1855</v>
      </c>
      <c r="D620" s="49" t="s">
        <v>3339</v>
      </c>
      <c r="E620" s="51"/>
      <c r="F620" s="51"/>
      <c r="G620" s="52">
        <f t="shared" si="40"/>
        <v>0</v>
      </c>
      <c r="H620" s="52"/>
      <c r="I620" s="171"/>
      <c r="J620" s="20"/>
    </row>
    <row r="621" spans="2:10" hidden="1" outlineLevel="2" x14ac:dyDescent="0.2">
      <c r="B621" s="280" t="s">
        <v>1850</v>
      </c>
      <c r="C621" s="279" t="s">
        <v>1856</v>
      </c>
      <c r="D621" s="49" t="s">
        <v>3339</v>
      </c>
      <c r="E621" s="51"/>
      <c r="F621" s="51"/>
      <c r="G621" s="52">
        <f t="shared" si="40"/>
        <v>0</v>
      </c>
      <c r="H621" s="52"/>
      <c r="I621" s="171"/>
      <c r="J621" s="20"/>
    </row>
    <row r="622" spans="2:10" hidden="1" outlineLevel="2" x14ac:dyDescent="0.2">
      <c r="B622" s="280" t="s">
        <v>2339</v>
      </c>
      <c r="C622" s="279" t="s">
        <v>3362</v>
      </c>
      <c r="D622" s="49" t="s">
        <v>3339</v>
      </c>
      <c r="E622" s="51"/>
      <c r="F622" s="51"/>
      <c r="G622" s="52">
        <f t="shared" si="40"/>
        <v>0</v>
      </c>
      <c r="H622" s="52"/>
      <c r="I622" s="171"/>
      <c r="J622" s="20"/>
    </row>
    <row r="623" spans="2:10" hidden="1" outlineLevel="1" x14ac:dyDescent="0.2">
      <c r="B623" s="278" t="s">
        <v>1456</v>
      </c>
      <c r="C623" s="279" t="s">
        <v>3362</v>
      </c>
      <c r="D623" s="49" t="s">
        <v>3339</v>
      </c>
      <c r="E623" s="51"/>
      <c r="F623" s="51"/>
      <c r="G623" s="52">
        <f t="shared" si="40"/>
        <v>0</v>
      </c>
      <c r="H623" s="52"/>
      <c r="I623" s="171"/>
      <c r="J623" s="20"/>
    </row>
    <row r="624" spans="2:10" collapsed="1" x14ac:dyDescent="0.2">
      <c r="B624" s="276"/>
      <c r="C624" s="277"/>
      <c r="D624" s="268"/>
      <c r="E624" s="146"/>
      <c r="F624" s="146"/>
      <c r="G624" s="103"/>
      <c r="H624" s="103"/>
      <c r="I624" s="46"/>
      <c r="J624" s="46"/>
    </row>
    <row r="625" spans="2:10" ht="25.5" hidden="1" customHeight="1" outlineLevel="1" collapsed="1" x14ac:dyDescent="0.2">
      <c r="B625" s="284" t="s">
        <v>459</v>
      </c>
      <c r="C625" s="304" t="s">
        <v>568</v>
      </c>
      <c r="D625" s="49"/>
      <c r="E625" s="51"/>
      <c r="F625" s="51"/>
      <c r="G625" s="52"/>
      <c r="H625" s="52"/>
      <c r="I625" s="548" t="s">
        <v>462</v>
      </c>
      <c r="J625" s="549"/>
    </row>
    <row r="626" spans="2:10" hidden="1" outlineLevel="3" x14ac:dyDescent="0.2">
      <c r="B626" s="280" t="s">
        <v>1859</v>
      </c>
      <c r="C626" s="279" t="s">
        <v>1857</v>
      </c>
      <c r="D626" s="49" t="s">
        <v>3339</v>
      </c>
      <c r="E626" s="51"/>
      <c r="F626" s="51"/>
      <c r="G626" s="52">
        <f t="shared" ref="G626:G634" si="41">E626*F626</f>
        <v>0</v>
      </c>
      <c r="H626" s="52"/>
      <c r="I626" s="232"/>
      <c r="J626" s="209"/>
    </row>
    <row r="627" spans="2:10" hidden="1" outlineLevel="3" x14ac:dyDescent="0.2">
      <c r="B627" s="280" t="s">
        <v>1860</v>
      </c>
      <c r="C627" s="279" t="s">
        <v>1858</v>
      </c>
      <c r="D627" s="49" t="s">
        <v>3339</v>
      </c>
      <c r="E627" s="51"/>
      <c r="F627" s="51"/>
      <c r="G627" s="52">
        <f t="shared" si="41"/>
        <v>0</v>
      </c>
      <c r="H627" s="52"/>
      <c r="I627" s="232"/>
      <c r="J627" s="209"/>
    </row>
    <row r="628" spans="2:10" hidden="1" outlineLevel="3" x14ac:dyDescent="0.2">
      <c r="B628" s="280" t="s">
        <v>1861</v>
      </c>
      <c r="C628" s="279" t="s">
        <v>1967</v>
      </c>
      <c r="D628" s="49" t="s">
        <v>3339</v>
      </c>
      <c r="E628" s="51"/>
      <c r="F628" s="51"/>
      <c r="G628" s="52">
        <f t="shared" si="41"/>
        <v>0</v>
      </c>
      <c r="H628" s="52"/>
      <c r="I628" s="232"/>
      <c r="J628" s="209"/>
    </row>
    <row r="629" spans="2:10" hidden="1" outlineLevel="3" x14ac:dyDescent="0.2">
      <c r="B629" s="280" t="s">
        <v>1862</v>
      </c>
      <c r="C629" s="279" t="s">
        <v>277</v>
      </c>
      <c r="D629" s="49" t="s">
        <v>3339</v>
      </c>
      <c r="E629" s="51"/>
      <c r="F629" s="51"/>
      <c r="G629" s="52">
        <f t="shared" si="41"/>
        <v>0</v>
      </c>
      <c r="H629" s="52"/>
      <c r="I629" s="232"/>
      <c r="J629" s="209"/>
    </row>
    <row r="630" spans="2:10" hidden="1" outlineLevel="3" x14ac:dyDescent="0.2">
      <c r="B630" s="280" t="s">
        <v>1863</v>
      </c>
      <c r="C630" s="279" t="s">
        <v>465</v>
      </c>
      <c r="D630" s="49" t="s">
        <v>3339</v>
      </c>
      <c r="E630" s="51"/>
      <c r="F630" s="51"/>
      <c r="G630" s="52">
        <f t="shared" si="41"/>
        <v>0</v>
      </c>
      <c r="H630" s="52"/>
      <c r="I630" s="232"/>
      <c r="J630" s="209"/>
    </row>
    <row r="631" spans="2:10" hidden="1" outlineLevel="3" x14ac:dyDescent="0.2">
      <c r="B631" s="280" t="s">
        <v>1864</v>
      </c>
      <c r="C631" s="279" t="s">
        <v>1868</v>
      </c>
      <c r="D631" s="49" t="s">
        <v>3339</v>
      </c>
      <c r="E631" s="51"/>
      <c r="F631" s="51"/>
      <c r="G631" s="52">
        <f t="shared" si="41"/>
        <v>0</v>
      </c>
      <c r="H631" s="52"/>
      <c r="I631" s="232"/>
      <c r="J631" s="209"/>
    </row>
    <row r="632" spans="2:10" ht="27" hidden="1" outlineLevel="3" x14ac:dyDescent="0.2">
      <c r="B632" s="286" t="s">
        <v>1865</v>
      </c>
      <c r="C632" s="279" t="s">
        <v>1869</v>
      </c>
      <c r="D632" s="49" t="s">
        <v>3339</v>
      </c>
      <c r="E632" s="51"/>
      <c r="F632" s="51"/>
      <c r="G632" s="52">
        <f t="shared" si="41"/>
        <v>0</v>
      </c>
      <c r="H632" s="52"/>
      <c r="I632" s="232"/>
      <c r="J632" s="209"/>
    </row>
    <row r="633" spans="2:10" hidden="1" outlineLevel="3" x14ac:dyDescent="0.2">
      <c r="B633" s="280" t="s">
        <v>1866</v>
      </c>
      <c r="C633" s="279" t="s">
        <v>1870</v>
      </c>
      <c r="D633" s="49" t="s">
        <v>3339</v>
      </c>
      <c r="E633" s="51"/>
      <c r="F633" s="51"/>
      <c r="G633" s="52">
        <f t="shared" si="41"/>
        <v>0</v>
      </c>
      <c r="H633" s="52"/>
      <c r="I633" s="232"/>
      <c r="J633" s="209"/>
    </row>
    <row r="634" spans="2:10" hidden="1" outlineLevel="3" x14ac:dyDescent="0.2">
      <c r="B634" s="280" t="s">
        <v>1867</v>
      </c>
      <c r="C634" s="279" t="s">
        <v>3362</v>
      </c>
      <c r="D634" s="49" t="s">
        <v>3339</v>
      </c>
      <c r="E634" s="51"/>
      <c r="F634" s="51"/>
      <c r="G634" s="52">
        <f t="shared" si="41"/>
        <v>0</v>
      </c>
      <c r="H634" s="52"/>
      <c r="I634" s="232"/>
      <c r="J634" s="209"/>
    </row>
    <row r="635" spans="2:10" hidden="1" outlineLevel="1" x14ac:dyDescent="0.2">
      <c r="B635" s="276"/>
      <c r="C635" s="277"/>
      <c r="D635" s="268"/>
      <c r="E635" s="146"/>
      <c r="F635" s="146"/>
      <c r="G635" s="103"/>
      <c r="H635" s="103"/>
      <c r="I635" s="305"/>
      <c r="J635" s="306"/>
    </row>
    <row r="636" spans="2:10" ht="25.5" hidden="1" customHeight="1" outlineLevel="1" collapsed="1" x14ac:dyDescent="0.2">
      <c r="B636" s="284" t="s">
        <v>460</v>
      </c>
      <c r="C636" s="304" t="s">
        <v>567</v>
      </c>
      <c r="D636" s="49"/>
      <c r="E636" s="51"/>
      <c r="F636" s="51"/>
      <c r="G636" s="52"/>
      <c r="H636" s="52"/>
      <c r="I636" s="548" t="s">
        <v>462</v>
      </c>
      <c r="J636" s="549"/>
    </row>
    <row r="637" spans="2:10" hidden="1" outlineLevel="3" x14ac:dyDescent="0.2">
      <c r="B637" s="280" t="s">
        <v>1871</v>
      </c>
      <c r="C637" s="279" t="s">
        <v>1857</v>
      </c>
      <c r="D637" s="49" t="s">
        <v>3339</v>
      </c>
      <c r="E637" s="51"/>
      <c r="F637" s="51"/>
      <c r="G637" s="52">
        <f t="shared" ref="G637:G645" si="42">E637*F637</f>
        <v>0</v>
      </c>
      <c r="H637" s="52"/>
      <c r="I637" s="232"/>
      <c r="J637" s="209"/>
    </row>
    <row r="638" spans="2:10" hidden="1" outlineLevel="3" x14ac:dyDescent="0.2">
      <c r="B638" s="280" t="s">
        <v>1872</v>
      </c>
      <c r="C638" s="279" t="s">
        <v>1858</v>
      </c>
      <c r="D638" s="49" t="s">
        <v>3339</v>
      </c>
      <c r="E638" s="51"/>
      <c r="F638" s="51"/>
      <c r="G638" s="52">
        <f t="shared" si="42"/>
        <v>0</v>
      </c>
      <c r="H638" s="52"/>
      <c r="I638" s="232"/>
      <c r="J638" s="209"/>
    </row>
    <row r="639" spans="2:10" hidden="1" outlineLevel="3" x14ac:dyDescent="0.2">
      <c r="B639" s="280" t="s">
        <v>1873</v>
      </c>
      <c r="C639" s="279" t="s">
        <v>1967</v>
      </c>
      <c r="D639" s="49" t="s">
        <v>3339</v>
      </c>
      <c r="E639" s="51"/>
      <c r="F639" s="51"/>
      <c r="G639" s="52">
        <f t="shared" si="42"/>
        <v>0</v>
      </c>
      <c r="H639" s="52"/>
      <c r="I639" s="232"/>
      <c r="J639" s="209"/>
    </row>
    <row r="640" spans="2:10" hidden="1" outlineLevel="3" x14ac:dyDescent="0.2">
      <c r="B640" s="280" t="s">
        <v>1874</v>
      </c>
      <c r="C640" s="279" t="s">
        <v>277</v>
      </c>
      <c r="D640" s="49" t="s">
        <v>3339</v>
      </c>
      <c r="E640" s="51"/>
      <c r="F640" s="51"/>
      <c r="G640" s="52">
        <f t="shared" si="42"/>
        <v>0</v>
      </c>
      <c r="H640" s="52"/>
      <c r="I640" s="232"/>
      <c r="J640" s="209"/>
    </row>
    <row r="641" spans="2:10" hidden="1" outlineLevel="3" x14ac:dyDescent="0.2">
      <c r="B641" s="280" t="s">
        <v>1875</v>
      </c>
      <c r="C641" s="279" t="s">
        <v>465</v>
      </c>
      <c r="D641" s="49" t="s">
        <v>3339</v>
      </c>
      <c r="E641" s="51"/>
      <c r="F641" s="51"/>
      <c r="G641" s="52">
        <f t="shared" si="42"/>
        <v>0</v>
      </c>
      <c r="H641" s="52"/>
      <c r="I641" s="232"/>
      <c r="J641" s="209"/>
    </row>
    <row r="642" spans="2:10" hidden="1" outlineLevel="3" x14ac:dyDescent="0.2">
      <c r="B642" s="280" t="s">
        <v>1876</v>
      </c>
      <c r="C642" s="279" t="s">
        <v>1868</v>
      </c>
      <c r="D642" s="49" t="s">
        <v>3339</v>
      </c>
      <c r="E642" s="51"/>
      <c r="F642" s="51"/>
      <c r="G642" s="52">
        <f t="shared" si="42"/>
        <v>0</v>
      </c>
      <c r="H642" s="52"/>
      <c r="I642" s="232"/>
      <c r="J642" s="209"/>
    </row>
    <row r="643" spans="2:10" ht="27" hidden="1" outlineLevel="3" x14ac:dyDescent="0.2">
      <c r="B643" s="280" t="s">
        <v>1877</v>
      </c>
      <c r="C643" s="279" t="s">
        <v>1869</v>
      </c>
      <c r="D643" s="49" t="s">
        <v>3339</v>
      </c>
      <c r="E643" s="51"/>
      <c r="F643" s="51"/>
      <c r="G643" s="52">
        <f t="shared" si="42"/>
        <v>0</v>
      </c>
      <c r="H643" s="52"/>
      <c r="I643" s="232"/>
      <c r="J643" s="209"/>
    </row>
    <row r="644" spans="2:10" hidden="1" outlineLevel="3" x14ac:dyDescent="0.2">
      <c r="B644" s="280" t="s">
        <v>1878</v>
      </c>
      <c r="C644" s="279" t="s">
        <v>1870</v>
      </c>
      <c r="D644" s="49" t="s">
        <v>3339</v>
      </c>
      <c r="E644" s="51"/>
      <c r="F644" s="51"/>
      <c r="G644" s="52">
        <f t="shared" si="42"/>
        <v>0</v>
      </c>
      <c r="H644" s="52"/>
      <c r="I644" s="232"/>
      <c r="J644" s="209"/>
    </row>
    <row r="645" spans="2:10" hidden="1" outlineLevel="3" x14ac:dyDescent="0.2">
      <c r="B645" s="280" t="s">
        <v>1879</v>
      </c>
      <c r="C645" s="279" t="s">
        <v>3362</v>
      </c>
      <c r="D645" s="49" t="s">
        <v>3339</v>
      </c>
      <c r="E645" s="51"/>
      <c r="F645" s="51"/>
      <c r="G645" s="52">
        <f t="shared" si="42"/>
        <v>0</v>
      </c>
      <c r="H645" s="52"/>
      <c r="I645" s="232"/>
      <c r="J645" s="209"/>
    </row>
    <row r="646" spans="2:10" hidden="1" outlineLevel="1" x14ac:dyDescent="0.2">
      <c r="B646" s="276"/>
      <c r="C646" s="277"/>
      <c r="D646" s="268"/>
      <c r="E646" s="146"/>
      <c r="F646" s="146"/>
      <c r="G646" s="103"/>
      <c r="H646" s="103"/>
      <c r="I646" s="46"/>
      <c r="J646" s="46"/>
    </row>
    <row r="647" spans="2:10" collapsed="1" x14ac:dyDescent="0.2">
      <c r="B647" s="284" t="s">
        <v>461</v>
      </c>
      <c r="C647" s="285" t="s">
        <v>3362</v>
      </c>
      <c r="D647" s="49" t="s">
        <v>3339</v>
      </c>
      <c r="E647" s="51"/>
      <c r="F647" s="51"/>
      <c r="G647" s="52">
        <f t="shared" ref="G647:G657" si="43">E647*F647</f>
        <v>0</v>
      </c>
      <c r="H647" s="52">
        <f>SUM(G647:G699)</f>
        <v>0</v>
      </c>
      <c r="I647" s="171"/>
      <c r="J647" s="20"/>
    </row>
    <row r="648" spans="2:10" hidden="1" outlineLevel="1" collapsed="1" x14ac:dyDescent="0.2">
      <c r="B648" s="278" t="s">
        <v>1472</v>
      </c>
      <c r="C648" s="279"/>
      <c r="D648" s="49" t="s">
        <v>3339</v>
      </c>
      <c r="E648" s="51"/>
      <c r="F648" s="51"/>
      <c r="G648" s="52">
        <f t="shared" si="43"/>
        <v>0</v>
      </c>
      <c r="H648" s="52"/>
      <c r="I648" s="171"/>
      <c r="J648" s="20"/>
    </row>
    <row r="649" spans="2:10" hidden="1" outlineLevel="2" x14ac:dyDescent="0.2">
      <c r="B649" s="280" t="s">
        <v>1481</v>
      </c>
      <c r="C649" s="279"/>
      <c r="D649" s="49" t="s">
        <v>3339</v>
      </c>
      <c r="E649" s="51"/>
      <c r="F649" s="51"/>
      <c r="G649" s="52">
        <f t="shared" si="43"/>
        <v>0</v>
      </c>
      <c r="H649" s="52"/>
      <c r="I649" s="171"/>
      <c r="J649" s="20"/>
    </row>
    <row r="650" spans="2:10" hidden="1" outlineLevel="2" x14ac:dyDescent="0.2">
      <c r="B650" s="280" t="s">
        <v>1482</v>
      </c>
      <c r="C650" s="279"/>
      <c r="D650" s="49" t="s">
        <v>3339</v>
      </c>
      <c r="E650" s="51"/>
      <c r="F650" s="51"/>
      <c r="G650" s="52">
        <f t="shared" si="43"/>
        <v>0</v>
      </c>
      <c r="H650" s="52"/>
      <c r="I650" s="171"/>
      <c r="J650" s="20"/>
    </row>
    <row r="651" spans="2:10" hidden="1" outlineLevel="1" collapsed="1" x14ac:dyDescent="0.2">
      <c r="B651" s="278" t="s">
        <v>1473</v>
      </c>
      <c r="C651" s="279"/>
      <c r="D651" s="49" t="s">
        <v>3339</v>
      </c>
      <c r="E651" s="51"/>
      <c r="F651" s="51"/>
      <c r="G651" s="52">
        <f t="shared" si="43"/>
        <v>0</v>
      </c>
      <c r="H651" s="52"/>
      <c r="I651" s="171"/>
      <c r="J651" s="20"/>
    </row>
    <row r="652" spans="2:10" ht="12.75" hidden="1" customHeight="1" outlineLevel="2" x14ac:dyDescent="0.2">
      <c r="B652" s="280" t="s">
        <v>1483</v>
      </c>
      <c r="C652" s="279"/>
      <c r="D652" s="49" t="s">
        <v>3339</v>
      </c>
      <c r="E652" s="51"/>
      <c r="F652" s="51"/>
      <c r="G652" s="52">
        <f t="shared" si="43"/>
        <v>0</v>
      </c>
      <c r="H652" s="52"/>
      <c r="I652" s="171"/>
      <c r="J652" s="20"/>
    </row>
    <row r="653" spans="2:10" hidden="1" outlineLevel="2" x14ac:dyDescent="0.2">
      <c r="B653" s="280" t="s">
        <v>2340</v>
      </c>
      <c r="C653" s="279"/>
      <c r="D653" s="49" t="s">
        <v>3339</v>
      </c>
      <c r="E653" s="51"/>
      <c r="F653" s="51"/>
      <c r="G653" s="52">
        <f t="shared" si="43"/>
        <v>0</v>
      </c>
      <c r="H653" s="52"/>
      <c r="I653" s="171"/>
      <c r="J653" s="20"/>
    </row>
    <row r="654" spans="2:10" hidden="1" outlineLevel="2" x14ac:dyDescent="0.2">
      <c r="B654" s="280" t="s">
        <v>1484</v>
      </c>
      <c r="C654" s="279"/>
      <c r="D654" s="49" t="s">
        <v>3339</v>
      </c>
      <c r="E654" s="51"/>
      <c r="F654" s="51"/>
      <c r="G654" s="52">
        <f t="shared" si="43"/>
        <v>0</v>
      </c>
      <c r="H654" s="52"/>
      <c r="I654" s="171"/>
      <c r="J654" s="20"/>
    </row>
    <row r="655" spans="2:10" hidden="1" outlineLevel="2" x14ac:dyDescent="0.2">
      <c r="B655" s="280" t="s">
        <v>1485</v>
      </c>
      <c r="C655" s="279"/>
      <c r="D655" s="49" t="s">
        <v>3339</v>
      </c>
      <c r="E655" s="51"/>
      <c r="F655" s="51"/>
      <c r="G655" s="52">
        <f t="shared" si="43"/>
        <v>0</v>
      </c>
      <c r="H655" s="52"/>
      <c r="I655" s="171"/>
      <c r="J655" s="20"/>
    </row>
    <row r="656" spans="2:10" hidden="1" outlineLevel="1" collapsed="1" x14ac:dyDescent="0.2">
      <c r="B656" s="278" t="s">
        <v>1474</v>
      </c>
      <c r="C656" s="279"/>
      <c r="D656" s="49" t="s">
        <v>3339</v>
      </c>
      <c r="E656" s="51"/>
      <c r="F656" s="51"/>
      <c r="G656" s="52">
        <f t="shared" si="43"/>
        <v>0</v>
      </c>
      <c r="H656" s="52"/>
      <c r="I656" s="171"/>
      <c r="J656" s="20"/>
    </row>
    <row r="657" spans="2:10" ht="12.75" hidden="1" customHeight="1" outlineLevel="2" x14ac:dyDescent="0.2">
      <c r="B657" s="280" t="s">
        <v>1486</v>
      </c>
      <c r="C657" s="279"/>
      <c r="D657" s="49" t="s">
        <v>3339</v>
      </c>
      <c r="E657" s="51"/>
      <c r="F657" s="51"/>
      <c r="G657" s="52">
        <f t="shared" si="43"/>
        <v>0</v>
      </c>
      <c r="H657" s="52"/>
      <c r="I657" s="171"/>
      <c r="J657" s="20"/>
    </row>
    <row r="658" spans="2:10" hidden="1" outlineLevel="2" x14ac:dyDescent="0.2">
      <c r="B658" s="280" t="s">
        <v>1487</v>
      </c>
      <c r="C658" s="279"/>
      <c r="D658" s="49" t="s">
        <v>3339</v>
      </c>
      <c r="E658" s="51"/>
      <c r="F658" s="51"/>
      <c r="G658" s="52">
        <f t="shared" ref="G658:G666" si="44">E658*F658</f>
        <v>0</v>
      </c>
      <c r="H658" s="52"/>
      <c r="I658" s="171"/>
      <c r="J658" s="20"/>
    </row>
    <row r="659" spans="2:10" hidden="1" outlineLevel="2" x14ac:dyDescent="0.2">
      <c r="B659" s="280" t="s">
        <v>1488</v>
      </c>
      <c r="C659" s="279"/>
      <c r="D659" s="49" t="s">
        <v>3339</v>
      </c>
      <c r="E659" s="51"/>
      <c r="F659" s="51"/>
      <c r="G659" s="52">
        <f t="shared" si="44"/>
        <v>0</v>
      </c>
      <c r="H659" s="52"/>
      <c r="I659" s="171"/>
      <c r="J659" s="20"/>
    </row>
    <row r="660" spans="2:10" hidden="1" outlineLevel="2" x14ac:dyDescent="0.2">
      <c r="B660" s="280" t="s">
        <v>1489</v>
      </c>
      <c r="C660" s="279"/>
      <c r="D660" s="49" t="s">
        <v>3339</v>
      </c>
      <c r="E660" s="51"/>
      <c r="F660" s="51"/>
      <c r="G660" s="52">
        <f t="shared" si="44"/>
        <v>0</v>
      </c>
      <c r="H660" s="52"/>
      <c r="I660" s="171"/>
      <c r="J660" s="20"/>
    </row>
    <row r="661" spans="2:10" hidden="1" outlineLevel="2" x14ac:dyDescent="0.2">
      <c r="B661" s="280" t="s">
        <v>1490</v>
      </c>
      <c r="C661" s="279"/>
      <c r="D661" s="49" t="s">
        <v>3339</v>
      </c>
      <c r="E661" s="51"/>
      <c r="F661" s="51"/>
      <c r="G661" s="52">
        <f t="shared" si="44"/>
        <v>0</v>
      </c>
      <c r="H661" s="52"/>
      <c r="I661" s="171"/>
      <c r="J661" s="20"/>
    </row>
    <row r="662" spans="2:10" hidden="1" outlineLevel="2" x14ac:dyDescent="0.2">
      <c r="B662" s="280" t="s">
        <v>1491</v>
      </c>
      <c r="C662" s="279"/>
      <c r="D662" s="49" t="s">
        <v>3339</v>
      </c>
      <c r="E662" s="51"/>
      <c r="F662" s="51"/>
      <c r="G662" s="52">
        <f t="shared" si="44"/>
        <v>0</v>
      </c>
      <c r="H662" s="52"/>
      <c r="I662" s="171"/>
      <c r="J662" s="20"/>
    </row>
    <row r="663" spans="2:10" hidden="1" outlineLevel="1" collapsed="1" x14ac:dyDescent="0.2">
      <c r="B663" s="278" t="s">
        <v>1475</v>
      </c>
      <c r="C663" s="279"/>
      <c r="D663" s="49" t="s">
        <v>3339</v>
      </c>
      <c r="E663" s="51"/>
      <c r="F663" s="51"/>
      <c r="G663" s="52">
        <f t="shared" si="44"/>
        <v>0</v>
      </c>
      <c r="H663" s="52"/>
      <c r="I663" s="171"/>
      <c r="J663" s="20"/>
    </row>
    <row r="664" spans="2:10" hidden="1" outlineLevel="2" x14ac:dyDescent="0.2">
      <c r="B664" s="280" t="s">
        <v>1492</v>
      </c>
      <c r="C664" s="279"/>
      <c r="D664" s="49" t="s">
        <v>3339</v>
      </c>
      <c r="E664" s="51"/>
      <c r="F664" s="51"/>
      <c r="G664" s="52">
        <f t="shared" si="44"/>
        <v>0</v>
      </c>
      <c r="H664" s="52"/>
      <c r="I664" s="171"/>
      <c r="J664" s="20"/>
    </row>
    <row r="665" spans="2:10" hidden="1" outlineLevel="2" x14ac:dyDescent="0.2">
      <c r="B665" s="280" t="s">
        <v>1493</v>
      </c>
      <c r="C665" s="279"/>
      <c r="D665" s="49" t="s">
        <v>3339</v>
      </c>
      <c r="E665" s="51"/>
      <c r="F665" s="51"/>
      <c r="G665" s="52">
        <f t="shared" si="44"/>
        <v>0</v>
      </c>
      <c r="H665" s="52"/>
      <c r="I665" s="171"/>
      <c r="J665" s="20"/>
    </row>
    <row r="666" spans="2:10" hidden="1" outlineLevel="2" x14ac:dyDescent="0.2">
      <c r="B666" s="280" t="s">
        <v>1494</v>
      </c>
      <c r="C666" s="279"/>
      <c r="D666" s="49" t="s">
        <v>3339</v>
      </c>
      <c r="E666" s="51"/>
      <c r="F666" s="51"/>
      <c r="G666" s="52">
        <f t="shared" si="44"/>
        <v>0</v>
      </c>
      <c r="H666" s="52"/>
      <c r="I666" s="171"/>
      <c r="J666" s="20"/>
    </row>
    <row r="667" spans="2:10" hidden="1" outlineLevel="2" x14ac:dyDescent="0.2">
      <c r="B667" s="280" t="s">
        <v>2341</v>
      </c>
      <c r="C667" s="279"/>
      <c r="D667" s="49" t="s">
        <v>3339</v>
      </c>
      <c r="E667" s="51"/>
      <c r="F667" s="51"/>
      <c r="G667" s="52">
        <f t="shared" ref="G667:G677" si="45">E667*F667</f>
        <v>0</v>
      </c>
      <c r="H667" s="52"/>
      <c r="I667" s="171"/>
      <c r="J667" s="20"/>
    </row>
    <row r="668" spans="2:10" hidden="1" outlineLevel="2" x14ac:dyDescent="0.2">
      <c r="B668" s="280" t="s">
        <v>1495</v>
      </c>
      <c r="C668" s="279"/>
      <c r="D668" s="49" t="s">
        <v>3339</v>
      </c>
      <c r="E668" s="51"/>
      <c r="F668" s="51"/>
      <c r="G668" s="52">
        <f t="shared" si="45"/>
        <v>0</v>
      </c>
      <c r="H668" s="52"/>
      <c r="I668" s="171"/>
      <c r="J668" s="20"/>
    </row>
    <row r="669" spans="2:10" hidden="1" outlineLevel="1" collapsed="1" x14ac:dyDescent="0.2">
      <c r="B669" s="278" t="s">
        <v>1476</v>
      </c>
      <c r="C669" s="279"/>
      <c r="D669" s="49" t="s">
        <v>3339</v>
      </c>
      <c r="E669" s="51"/>
      <c r="F669" s="51"/>
      <c r="G669" s="52">
        <f t="shared" si="45"/>
        <v>0</v>
      </c>
      <c r="H669" s="52"/>
      <c r="I669" s="171"/>
      <c r="J669" s="20"/>
    </row>
    <row r="670" spans="2:10" ht="12.75" hidden="1" customHeight="1" outlineLevel="2" x14ac:dyDescent="0.2">
      <c r="B670" s="280" t="s">
        <v>2342</v>
      </c>
      <c r="C670" s="279"/>
      <c r="D670" s="49" t="s">
        <v>3339</v>
      </c>
      <c r="E670" s="51"/>
      <c r="F670" s="51"/>
      <c r="G670" s="52">
        <f t="shared" si="45"/>
        <v>0</v>
      </c>
      <c r="H670" s="52"/>
      <c r="I670" s="171"/>
      <c r="J670" s="20"/>
    </row>
    <row r="671" spans="2:10" hidden="1" outlineLevel="2" x14ac:dyDescent="0.2">
      <c r="B671" s="280" t="s">
        <v>2343</v>
      </c>
      <c r="C671" s="279"/>
      <c r="D671" s="49" t="s">
        <v>3339</v>
      </c>
      <c r="E671" s="51"/>
      <c r="F671" s="51"/>
      <c r="G671" s="52">
        <f t="shared" si="45"/>
        <v>0</v>
      </c>
      <c r="H671" s="52"/>
      <c r="I671" s="171"/>
      <c r="J671" s="20"/>
    </row>
    <row r="672" spans="2:10" hidden="1" outlineLevel="2" x14ac:dyDescent="0.2">
      <c r="B672" s="280" t="s">
        <v>2344</v>
      </c>
      <c r="C672" s="279"/>
      <c r="D672" s="49" t="s">
        <v>3339</v>
      </c>
      <c r="E672" s="51"/>
      <c r="F672" s="51"/>
      <c r="G672" s="52">
        <f t="shared" si="45"/>
        <v>0</v>
      </c>
      <c r="H672" s="52"/>
      <c r="I672" s="171"/>
      <c r="J672" s="20"/>
    </row>
    <row r="673" spans="2:10" hidden="1" outlineLevel="2" x14ac:dyDescent="0.2">
      <c r="B673" s="280" t="s">
        <v>2345</v>
      </c>
      <c r="C673" s="279"/>
      <c r="D673" s="49" t="s">
        <v>3339</v>
      </c>
      <c r="E673" s="51"/>
      <c r="F673" s="51"/>
      <c r="G673" s="52">
        <f t="shared" si="45"/>
        <v>0</v>
      </c>
      <c r="H673" s="52"/>
      <c r="I673" s="171"/>
      <c r="J673" s="20"/>
    </row>
    <row r="674" spans="2:10" hidden="1" outlineLevel="2" x14ac:dyDescent="0.2">
      <c r="B674" s="280" t="s">
        <v>2346</v>
      </c>
      <c r="C674" s="279"/>
      <c r="D674" s="49" t="s">
        <v>3339</v>
      </c>
      <c r="E674" s="51"/>
      <c r="F674" s="51"/>
      <c r="G674" s="52">
        <f t="shared" si="45"/>
        <v>0</v>
      </c>
      <c r="H674" s="52"/>
      <c r="I674" s="171"/>
      <c r="J674" s="20"/>
    </row>
    <row r="675" spans="2:10" hidden="1" outlineLevel="1" collapsed="1" x14ac:dyDescent="0.2">
      <c r="B675" s="278" t="s">
        <v>1477</v>
      </c>
      <c r="C675" s="279"/>
      <c r="D675" s="49" t="s">
        <v>3339</v>
      </c>
      <c r="E675" s="51"/>
      <c r="F675" s="51"/>
      <c r="G675" s="52">
        <f t="shared" si="45"/>
        <v>0</v>
      </c>
      <c r="H675" s="52"/>
      <c r="I675" s="171"/>
      <c r="J675" s="20"/>
    </row>
    <row r="676" spans="2:10" ht="12.75" hidden="1" customHeight="1" outlineLevel="2" x14ac:dyDescent="0.2">
      <c r="B676" s="280" t="s">
        <v>2347</v>
      </c>
      <c r="C676" s="279"/>
      <c r="D676" s="49" t="s">
        <v>3339</v>
      </c>
      <c r="E676" s="51"/>
      <c r="F676" s="51"/>
      <c r="G676" s="52">
        <f t="shared" si="45"/>
        <v>0</v>
      </c>
      <c r="H676" s="52"/>
      <c r="I676" s="171"/>
      <c r="J676" s="20"/>
    </row>
    <row r="677" spans="2:10" hidden="1" outlineLevel="2" x14ac:dyDescent="0.2">
      <c r="B677" s="280" t="s">
        <v>2348</v>
      </c>
      <c r="C677" s="279"/>
      <c r="D677" s="49" t="s">
        <v>3339</v>
      </c>
      <c r="E677" s="51"/>
      <c r="F677" s="51"/>
      <c r="G677" s="52">
        <f t="shared" si="45"/>
        <v>0</v>
      </c>
      <c r="H677" s="52"/>
      <c r="I677" s="171"/>
      <c r="J677" s="20"/>
    </row>
    <row r="678" spans="2:10" hidden="1" outlineLevel="2" x14ac:dyDescent="0.2">
      <c r="B678" s="280" t="s">
        <v>2349</v>
      </c>
      <c r="C678" s="279"/>
      <c r="D678" s="49" t="s">
        <v>3339</v>
      </c>
      <c r="E678" s="51"/>
      <c r="F678" s="51"/>
      <c r="G678" s="52">
        <f t="shared" ref="G678:G690" si="46">E678*F678</f>
        <v>0</v>
      </c>
      <c r="H678" s="52"/>
      <c r="I678" s="171"/>
      <c r="J678" s="20"/>
    </row>
    <row r="679" spans="2:10" hidden="1" outlineLevel="2" x14ac:dyDescent="0.2">
      <c r="B679" s="280" t="s">
        <v>2350</v>
      </c>
      <c r="C679" s="279"/>
      <c r="D679" s="49" t="s">
        <v>3339</v>
      </c>
      <c r="E679" s="51"/>
      <c r="F679" s="51"/>
      <c r="G679" s="52">
        <f t="shared" si="46"/>
        <v>0</v>
      </c>
      <c r="H679" s="52"/>
      <c r="I679" s="171"/>
      <c r="J679" s="20"/>
    </row>
    <row r="680" spans="2:10" hidden="1" outlineLevel="2" x14ac:dyDescent="0.2">
      <c r="B680" s="280" t="s">
        <v>2351</v>
      </c>
      <c r="C680" s="279"/>
      <c r="D680" s="49" t="s">
        <v>3339</v>
      </c>
      <c r="E680" s="51"/>
      <c r="F680" s="51"/>
      <c r="G680" s="52">
        <f t="shared" si="46"/>
        <v>0</v>
      </c>
      <c r="H680" s="52"/>
      <c r="I680" s="171"/>
      <c r="J680" s="20"/>
    </row>
    <row r="681" spans="2:10" hidden="1" outlineLevel="2" x14ac:dyDescent="0.2">
      <c r="B681" s="280" t="s">
        <v>2352</v>
      </c>
      <c r="C681" s="279"/>
      <c r="D681" s="49" t="s">
        <v>3339</v>
      </c>
      <c r="E681" s="51"/>
      <c r="F681" s="51"/>
      <c r="G681" s="52">
        <f t="shared" si="46"/>
        <v>0</v>
      </c>
      <c r="H681" s="52"/>
      <c r="I681" s="171"/>
      <c r="J681" s="20"/>
    </row>
    <row r="682" spans="2:10" hidden="1" outlineLevel="2" x14ac:dyDescent="0.2">
      <c r="B682" s="280" t="s">
        <v>2353</v>
      </c>
      <c r="C682" s="279"/>
      <c r="D682" s="49" t="s">
        <v>3339</v>
      </c>
      <c r="E682" s="51"/>
      <c r="F682" s="51"/>
      <c r="G682" s="52">
        <f t="shared" si="46"/>
        <v>0</v>
      </c>
      <c r="H682" s="52"/>
      <c r="I682" s="171"/>
      <c r="J682" s="20"/>
    </row>
    <row r="683" spans="2:10" hidden="1" outlineLevel="2" x14ac:dyDescent="0.2">
      <c r="B683" s="280" t="s">
        <v>2354</v>
      </c>
      <c r="C683" s="279"/>
      <c r="D683" s="49" t="s">
        <v>3339</v>
      </c>
      <c r="E683" s="51"/>
      <c r="F683" s="51"/>
      <c r="G683" s="52">
        <f t="shared" si="46"/>
        <v>0</v>
      </c>
      <c r="H683" s="52"/>
      <c r="I683" s="171"/>
      <c r="J683" s="20"/>
    </row>
    <row r="684" spans="2:10" hidden="1" outlineLevel="2" x14ac:dyDescent="0.2">
      <c r="B684" s="280" t="s">
        <v>2355</v>
      </c>
      <c r="C684" s="279"/>
      <c r="D684" s="49" t="s">
        <v>3339</v>
      </c>
      <c r="E684" s="51"/>
      <c r="F684" s="51"/>
      <c r="G684" s="52">
        <f t="shared" si="46"/>
        <v>0</v>
      </c>
      <c r="H684" s="52"/>
      <c r="I684" s="171"/>
      <c r="J684" s="20"/>
    </row>
    <row r="685" spans="2:10" hidden="1" outlineLevel="1" collapsed="1" x14ac:dyDescent="0.2">
      <c r="B685" s="278" t="s">
        <v>1478</v>
      </c>
      <c r="C685" s="279"/>
      <c r="D685" s="49" t="s">
        <v>3339</v>
      </c>
      <c r="E685" s="51"/>
      <c r="F685" s="51"/>
      <c r="G685" s="52">
        <f t="shared" si="46"/>
        <v>0</v>
      </c>
      <c r="H685" s="52"/>
      <c r="I685" s="171"/>
      <c r="J685" s="20"/>
    </row>
    <row r="686" spans="2:10" ht="12.75" hidden="1" customHeight="1" outlineLevel="2" x14ac:dyDescent="0.2">
      <c r="B686" s="280" t="s">
        <v>2356</v>
      </c>
      <c r="C686" s="279"/>
      <c r="D686" s="49" t="s">
        <v>3339</v>
      </c>
      <c r="E686" s="51"/>
      <c r="F686" s="51"/>
      <c r="G686" s="52">
        <f t="shared" si="46"/>
        <v>0</v>
      </c>
      <c r="H686" s="52"/>
      <c r="I686" s="171"/>
      <c r="J686" s="20"/>
    </row>
    <row r="687" spans="2:10" hidden="1" outlineLevel="2" x14ac:dyDescent="0.2">
      <c r="B687" s="280" t="s">
        <v>2357</v>
      </c>
      <c r="C687" s="279"/>
      <c r="D687" s="49" t="s">
        <v>3339</v>
      </c>
      <c r="E687" s="51"/>
      <c r="F687" s="51"/>
      <c r="G687" s="52">
        <f t="shared" si="46"/>
        <v>0</v>
      </c>
      <c r="H687" s="52"/>
      <c r="I687" s="171"/>
      <c r="J687" s="20"/>
    </row>
    <row r="688" spans="2:10" hidden="1" outlineLevel="2" x14ac:dyDescent="0.2">
      <c r="B688" s="280" t="s">
        <v>2358</v>
      </c>
      <c r="C688" s="279"/>
      <c r="D688" s="49" t="s">
        <v>3339</v>
      </c>
      <c r="E688" s="51"/>
      <c r="F688" s="51"/>
      <c r="G688" s="52">
        <f t="shared" si="46"/>
        <v>0</v>
      </c>
      <c r="H688" s="52"/>
      <c r="I688" s="171"/>
      <c r="J688" s="20"/>
    </row>
    <row r="689" spans="2:10" hidden="1" outlineLevel="2" x14ac:dyDescent="0.2">
      <c r="B689" s="280" t="s">
        <v>2359</v>
      </c>
      <c r="C689" s="279"/>
      <c r="D689" s="49" t="s">
        <v>3339</v>
      </c>
      <c r="E689" s="51"/>
      <c r="F689" s="51"/>
      <c r="G689" s="52">
        <f t="shared" si="46"/>
        <v>0</v>
      </c>
      <c r="H689" s="52"/>
      <c r="I689" s="171"/>
      <c r="J689" s="20"/>
    </row>
    <row r="690" spans="2:10" hidden="1" outlineLevel="2" x14ac:dyDescent="0.2">
      <c r="B690" s="280" t="s">
        <v>2360</v>
      </c>
      <c r="C690" s="279"/>
      <c r="D690" s="49" t="s">
        <v>3339</v>
      </c>
      <c r="E690" s="51"/>
      <c r="F690" s="51"/>
      <c r="G690" s="52">
        <f t="shared" si="46"/>
        <v>0</v>
      </c>
      <c r="H690" s="52"/>
      <c r="I690" s="171"/>
      <c r="J690" s="20"/>
    </row>
    <row r="691" spans="2:10" ht="12.75" hidden="1" customHeight="1" outlineLevel="1" collapsed="1" x14ac:dyDescent="0.2">
      <c r="B691" s="278" t="s">
        <v>1479</v>
      </c>
      <c r="C691" s="279"/>
      <c r="D691" s="49" t="s">
        <v>3339</v>
      </c>
      <c r="E691" s="51"/>
      <c r="F691" s="51"/>
      <c r="G691" s="52">
        <f t="shared" ref="G691:G699" si="47">E691*F691</f>
        <v>0</v>
      </c>
      <c r="H691" s="52"/>
      <c r="I691" s="171"/>
      <c r="J691" s="20"/>
    </row>
    <row r="692" spans="2:10" ht="12.75" hidden="1" customHeight="1" outlineLevel="2" x14ac:dyDescent="0.2">
      <c r="B692" s="280" t="s">
        <v>2361</v>
      </c>
      <c r="C692" s="279"/>
      <c r="D692" s="49" t="s">
        <v>3339</v>
      </c>
      <c r="E692" s="51"/>
      <c r="F692" s="51"/>
      <c r="G692" s="52">
        <f t="shared" si="47"/>
        <v>0</v>
      </c>
      <c r="H692" s="52"/>
      <c r="I692" s="171"/>
      <c r="J692" s="20"/>
    </row>
    <row r="693" spans="2:10" hidden="1" outlineLevel="2" x14ac:dyDescent="0.2">
      <c r="B693" s="280" t="s">
        <v>2362</v>
      </c>
      <c r="C693" s="279"/>
      <c r="D693" s="49" t="s">
        <v>3339</v>
      </c>
      <c r="E693" s="51"/>
      <c r="F693" s="51"/>
      <c r="G693" s="52">
        <f t="shared" si="47"/>
        <v>0</v>
      </c>
      <c r="H693" s="52"/>
      <c r="I693" s="171"/>
      <c r="J693" s="20"/>
    </row>
    <row r="694" spans="2:10" hidden="1" outlineLevel="2" x14ac:dyDescent="0.2">
      <c r="B694" s="280" t="s">
        <v>2363</v>
      </c>
      <c r="C694" s="279"/>
      <c r="D694" s="49" t="s">
        <v>3339</v>
      </c>
      <c r="E694" s="51"/>
      <c r="F694" s="51"/>
      <c r="G694" s="52">
        <f t="shared" si="47"/>
        <v>0</v>
      </c>
      <c r="H694" s="52"/>
      <c r="I694" s="171"/>
      <c r="J694" s="20"/>
    </row>
    <row r="695" spans="2:10" hidden="1" outlineLevel="2" x14ac:dyDescent="0.2">
      <c r="B695" s="280" t="s">
        <v>2364</v>
      </c>
      <c r="C695" s="279"/>
      <c r="D695" s="49" t="s">
        <v>3339</v>
      </c>
      <c r="E695" s="51"/>
      <c r="F695" s="51"/>
      <c r="G695" s="52">
        <f t="shared" si="47"/>
        <v>0</v>
      </c>
      <c r="H695" s="52"/>
      <c r="I695" s="171"/>
      <c r="J695" s="20"/>
    </row>
    <row r="696" spans="2:10" hidden="1" outlineLevel="2" x14ac:dyDescent="0.2">
      <c r="B696" s="280" t="s">
        <v>2365</v>
      </c>
      <c r="C696" s="279" t="s">
        <v>3362</v>
      </c>
      <c r="D696" s="49" t="s">
        <v>3339</v>
      </c>
      <c r="E696" s="51"/>
      <c r="F696" s="51"/>
      <c r="G696" s="52">
        <f t="shared" si="47"/>
        <v>0</v>
      </c>
      <c r="H696" s="52"/>
      <c r="I696" s="171"/>
      <c r="J696" s="20"/>
    </row>
    <row r="697" spans="2:10" hidden="1" outlineLevel="1" collapsed="1" x14ac:dyDescent="0.2">
      <c r="B697" s="278" t="s">
        <v>1480</v>
      </c>
      <c r="C697" s="279" t="s">
        <v>3362</v>
      </c>
      <c r="D697" s="49" t="s">
        <v>3339</v>
      </c>
      <c r="E697" s="51"/>
      <c r="F697" s="51"/>
      <c r="G697" s="52">
        <f t="shared" si="47"/>
        <v>0</v>
      </c>
      <c r="H697" s="52"/>
      <c r="I697" s="171"/>
      <c r="J697" s="20"/>
    </row>
    <row r="698" spans="2:10" hidden="1" outlineLevel="2" x14ac:dyDescent="0.2">
      <c r="B698" s="280" t="s">
        <v>1496</v>
      </c>
      <c r="C698" s="279" t="s">
        <v>3362</v>
      </c>
      <c r="D698" s="49" t="s">
        <v>3339</v>
      </c>
      <c r="E698" s="51"/>
      <c r="F698" s="51"/>
      <c r="G698" s="52">
        <f t="shared" si="47"/>
        <v>0</v>
      </c>
      <c r="H698" s="52"/>
      <c r="I698" s="171"/>
      <c r="J698" s="20"/>
    </row>
    <row r="699" spans="2:10" hidden="1" outlineLevel="2" x14ac:dyDescent="0.2">
      <c r="B699" s="280" t="s">
        <v>1497</v>
      </c>
      <c r="C699" s="279" t="s">
        <v>3362</v>
      </c>
      <c r="D699" s="49" t="s">
        <v>3339</v>
      </c>
      <c r="E699" s="51"/>
      <c r="F699" s="51"/>
      <c r="G699" s="52">
        <f t="shared" si="47"/>
        <v>0</v>
      </c>
      <c r="H699" s="52"/>
      <c r="I699" s="171"/>
      <c r="J699" s="20"/>
    </row>
    <row r="700" spans="2:10" x14ac:dyDescent="0.2">
      <c r="B700" s="276"/>
      <c r="C700" s="277"/>
      <c r="D700" s="268"/>
      <c r="E700" s="146"/>
      <c r="F700" s="146"/>
      <c r="G700" s="103"/>
      <c r="H700" s="103"/>
      <c r="I700" s="46"/>
      <c r="J700" s="46"/>
    </row>
    <row r="701" spans="2:10" ht="14.25" customHeight="1" thickBot="1" x14ac:dyDescent="0.25">
      <c r="B701" s="239" t="s">
        <v>2393</v>
      </c>
      <c r="C701" s="240" t="s">
        <v>2003</v>
      </c>
      <c r="D701" s="288"/>
      <c r="E701" s="242"/>
      <c r="F701" s="243"/>
      <c r="G701" s="244"/>
      <c r="H701" s="244"/>
      <c r="I701" s="244">
        <f>SUM(H5:H700)</f>
        <v>0</v>
      </c>
      <c r="J701" s="138"/>
    </row>
    <row r="702" spans="2:10" x14ac:dyDescent="0.2">
      <c r="H702" s="2"/>
    </row>
    <row r="703" spans="2:10" x14ac:dyDescent="0.2">
      <c r="H703" s="2"/>
      <c r="I703" s="2"/>
    </row>
    <row r="704" spans="2:10" x14ac:dyDescent="0.2">
      <c r="H704" s="2"/>
      <c r="I704" s="2"/>
    </row>
    <row r="705" spans="8:9" x14ac:dyDescent="0.2">
      <c r="H705" s="2"/>
      <c r="I705" s="2"/>
    </row>
    <row r="706" spans="8:9" x14ac:dyDescent="0.2">
      <c r="H706" s="2"/>
      <c r="I706" s="2"/>
    </row>
    <row r="707" spans="8:9" x14ac:dyDescent="0.2">
      <c r="H707" s="2"/>
      <c r="I707" s="2"/>
    </row>
    <row r="708" spans="8:9" x14ac:dyDescent="0.2">
      <c r="H708" s="2"/>
      <c r="I708" s="2"/>
    </row>
    <row r="709" spans="8:9" x14ac:dyDescent="0.2">
      <c r="H709" s="2"/>
      <c r="I709" s="2"/>
    </row>
    <row r="710" spans="8:9" x14ac:dyDescent="0.2">
      <c r="H710" s="2"/>
      <c r="I710" s="2"/>
    </row>
    <row r="711" spans="8:9" x14ac:dyDescent="0.2">
      <c r="H711" s="2"/>
      <c r="I711" s="2"/>
    </row>
    <row r="712" spans="8:9" x14ac:dyDescent="0.2">
      <c r="H712" s="2"/>
      <c r="I712" s="2"/>
    </row>
    <row r="713" spans="8:9" x14ac:dyDescent="0.2">
      <c r="H713" s="2"/>
      <c r="I713" s="2"/>
    </row>
    <row r="714" spans="8:9" x14ac:dyDescent="0.2">
      <c r="H714" s="2"/>
      <c r="I714" s="2"/>
    </row>
    <row r="715" spans="8:9" x14ac:dyDescent="0.2">
      <c r="H715" s="2"/>
      <c r="I715" s="2"/>
    </row>
    <row r="716" spans="8:9" x14ac:dyDescent="0.2">
      <c r="H716" s="2"/>
      <c r="I716" s="2"/>
    </row>
    <row r="717" spans="8:9" x14ac:dyDescent="0.2">
      <c r="H717" s="2"/>
      <c r="I717" s="2"/>
    </row>
    <row r="718" spans="8:9" x14ac:dyDescent="0.2">
      <c r="H718" s="2"/>
      <c r="I718" s="2"/>
    </row>
    <row r="719" spans="8:9" x14ac:dyDescent="0.2">
      <c r="H719" s="2"/>
      <c r="I719" s="2"/>
    </row>
    <row r="720" spans="8:9" x14ac:dyDescent="0.2">
      <c r="H720" s="2"/>
      <c r="I720" s="2"/>
    </row>
    <row r="721" spans="8:9" x14ac:dyDescent="0.2">
      <c r="H721" s="2"/>
      <c r="I721" s="2"/>
    </row>
    <row r="722" spans="8:9" x14ac:dyDescent="0.2">
      <c r="H722" s="2"/>
      <c r="I722" s="2"/>
    </row>
    <row r="723" spans="8:9" x14ac:dyDescent="0.2">
      <c r="H723" s="2"/>
      <c r="I723" s="2"/>
    </row>
    <row r="724" spans="8:9" x14ac:dyDescent="0.2">
      <c r="H724" s="2"/>
      <c r="I724" s="2"/>
    </row>
    <row r="725" spans="8:9" x14ac:dyDescent="0.2">
      <c r="H725" s="2"/>
      <c r="I725" s="2"/>
    </row>
    <row r="726" spans="8:9" x14ac:dyDescent="0.2">
      <c r="H726" s="2"/>
      <c r="I726" s="2"/>
    </row>
    <row r="727" spans="8:9" x14ac:dyDescent="0.2">
      <c r="H727" s="2"/>
      <c r="I727" s="2"/>
    </row>
    <row r="728" spans="8:9" x14ac:dyDescent="0.2">
      <c r="H728" s="2"/>
      <c r="I728" s="2"/>
    </row>
    <row r="729" spans="8:9" x14ac:dyDescent="0.2">
      <c r="H729" s="2"/>
      <c r="I729" s="2"/>
    </row>
    <row r="730" spans="8:9" x14ac:dyDescent="0.2">
      <c r="H730" s="2"/>
      <c r="I730" s="2"/>
    </row>
    <row r="731" spans="8:9" x14ac:dyDescent="0.2">
      <c r="H731" s="2"/>
      <c r="I731" s="2"/>
    </row>
    <row r="732" spans="8:9" x14ac:dyDescent="0.2">
      <c r="H732" s="2"/>
      <c r="I732" s="2"/>
    </row>
    <row r="733" spans="8:9" x14ac:dyDescent="0.2">
      <c r="H733" s="2"/>
      <c r="I733" s="2"/>
    </row>
    <row r="734" spans="8:9" x14ac:dyDescent="0.2">
      <c r="H734" s="2"/>
      <c r="I734" s="2"/>
    </row>
    <row r="735" spans="8:9" x14ac:dyDescent="0.2">
      <c r="H735" s="2"/>
      <c r="I735" s="2"/>
    </row>
    <row r="736" spans="8:9" x14ac:dyDescent="0.2">
      <c r="H736" s="2"/>
      <c r="I736" s="2"/>
    </row>
    <row r="737" spans="8:9" x14ac:dyDescent="0.2">
      <c r="H737" s="2"/>
      <c r="I737" s="2"/>
    </row>
    <row r="738" spans="8:9" x14ac:dyDescent="0.2">
      <c r="H738" s="2"/>
      <c r="I738" s="2"/>
    </row>
    <row r="739" spans="8:9" x14ac:dyDescent="0.2">
      <c r="H739" s="2"/>
      <c r="I739" s="2"/>
    </row>
    <row r="740" spans="8:9" x14ac:dyDescent="0.2">
      <c r="I740" s="2"/>
    </row>
  </sheetData>
  <mergeCells count="2">
    <mergeCell ref="I636:J636"/>
    <mergeCell ref="I625:J625"/>
  </mergeCells>
  <phoneticPr fontId="2" type="noConversion"/>
  <pageMargins left="0.43307086614173229" right="0.19685039370078741" top="0.98425196850393704" bottom="0.98425196850393704" header="0.51181102362204722" footer="0.51181102362204722"/>
  <pageSetup paperSize="9" scale="79" orientation="portrait" r:id="rId1"/>
  <headerFooter alignWithMargins="0">
    <oddFooter>&amp;C&amp;8Dette dokumentet er basert på mal STY-600500, rev. 005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998F962832D84EBDE9CA8C845A881E" ma:contentTypeVersion="13" ma:contentTypeDescription="Create a new document." ma:contentTypeScope="" ma:versionID="22170aa112d1470acacb127d5cda5331">
  <xsd:schema xmlns:xsd="http://www.w3.org/2001/XMLSchema" xmlns:xs="http://www.w3.org/2001/XMLSchema" xmlns:p="http://schemas.microsoft.com/office/2006/metadata/properties" xmlns:ns3="b4458f00-9ca2-4f9e-9c33-c5e4b1d6b150" xmlns:ns4="a5c81a1d-8aec-4e10-9daf-2658fc26337c" targetNamespace="http://schemas.microsoft.com/office/2006/metadata/properties" ma:root="true" ma:fieldsID="fb57fe71e8828c921765b67b6057c4a6" ns3:_="" ns4:_="">
    <xsd:import namespace="b4458f00-9ca2-4f9e-9c33-c5e4b1d6b150"/>
    <xsd:import namespace="a5c81a1d-8aec-4e10-9daf-2658fc26337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458f00-9ca2-4f9e-9c33-c5e4b1d6b1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81a1d-8aec-4e10-9daf-2658fc26337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>
  <LongProp xmlns="" name="metElementMulti"><![CDATA[16784;#;#16787;#;#16723;#;#16742;#;#16876;#;#17185;#;#17188;#;#17194;#;#17359;#;#17458;#;#17703;#;#18422;#;#18424;#;#18503;#;#18660;#;#18755;#;#18757;#;#18881;#;#18925;#;#19007;#;#19092;#;#19320;#;#19094;#;#19319;#;#19932;#;#19936;#;#20101;#;#20193;#;#20228;#;#20340;#;#20517;#;#20529;#;#20601;#;#20584;#;#20721;#;#20712;#;#20821;#;#20909;#;#20890;#;#21053;#;#21060;#;#21063;#;#21165;#;#21104;#;#16955;#;#16958;#;#17412;#;#17406;#;#17498;#;#17500;#;#18044;#;#18046;#;#18327;#;#18566;#;#18548;#;#18727;#;#18730;#;#18286;#;#18301;#;#19204;#;#19212;#;#19434;#;#19528;#;#19594;#;#19597;#;#20205;#;#20385;#;#20447;#;#20495;#;#17848;#;#17886;#;#17944;#;#18052;#;#18173;#;#18527;#;#18506;#;#18689;#;#18764;#;#18955;#;#19455;#;#19451;#;#19590;#;#19709;#;#19882;#;#21207;#;#18327;#]]></LongProp>
</LongProperti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72BD8A-7D22-495A-B63F-FA89803547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4092AE-618C-4CE4-9FF7-C964BBDC6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458f00-9ca2-4f9e-9c33-c5e4b1d6b150"/>
    <ds:schemaRef ds:uri="a5c81a1d-8aec-4e10-9daf-2658fc2633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EB9FD6-D04B-49AA-90E4-6D8BA5C68B55}">
  <ds:schemaRefs>
    <ds:schemaRef ds:uri="http://schemas.microsoft.com/office/2006/metadata/longProperties"/>
    <ds:schemaRef ds:uri=""/>
  </ds:schemaRefs>
</ds:datastoreItem>
</file>

<file path=customXml/itemProps4.xml><?xml version="1.0" encoding="utf-8"?>
<ds:datastoreItem xmlns:ds="http://schemas.openxmlformats.org/officeDocument/2006/customXml" ds:itemID="{2FE17744-943B-48C7-B2B0-20054BE3500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Sammendrag</vt:lpstr>
      <vt:lpstr>Felleskostnader.</vt:lpstr>
      <vt:lpstr>Grunnerverv</vt:lpstr>
      <vt:lpstr>Felles entrep.kost.</vt:lpstr>
      <vt:lpstr>Grunnarbeider</vt:lpstr>
      <vt:lpstr>Tunneler</vt:lpstr>
      <vt:lpstr>Veier og banelegeme</vt:lpstr>
      <vt:lpstr>Utstyr og Miljøtiltak</vt:lpstr>
      <vt:lpstr>Konstruksjoner</vt:lpstr>
      <vt:lpstr>Riving</vt:lpstr>
      <vt:lpstr>Overbygning</vt:lpstr>
      <vt:lpstr>KL-anlegg</vt:lpstr>
      <vt:lpstr>Lavspenning</vt:lpstr>
      <vt:lpstr>Signalanlegg</vt:lpstr>
      <vt:lpstr>Teleanlegg</vt:lpstr>
      <vt:lpstr>Øvrige tekniske anlegg</vt:lpstr>
      <vt:lpstr>Øvrige</vt:lpstr>
      <vt:lpstr>'Felles entrep.kost.'!Print_Area</vt:lpstr>
      <vt:lpstr>Felleskostnader.!Print_Area</vt:lpstr>
      <vt:lpstr>Grunnarbeider!Print_Area</vt:lpstr>
      <vt:lpstr>'KL-anlegg'!Print_Area</vt:lpstr>
      <vt:lpstr>Konstruksjoner!Print_Area</vt:lpstr>
      <vt:lpstr>Lavspenning!Print_Area</vt:lpstr>
      <vt:lpstr>Overbygning!Print_Area</vt:lpstr>
      <vt:lpstr>Riving!Print_Area</vt:lpstr>
      <vt:lpstr>Sammendrag!Print_Area</vt:lpstr>
      <vt:lpstr>Signalanlegg!Print_Area</vt:lpstr>
      <vt:lpstr>Teleanlegg!Print_Area</vt:lpstr>
      <vt:lpstr>Tunneler!Print_Area</vt:lpstr>
      <vt:lpstr>'Utstyr og Miljøtiltak'!Print_Area</vt:lpstr>
      <vt:lpstr>'Veier og banelegeme'!Print_Area</vt:lpstr>
      <vt:lpstr>Øvrige!Print_Area</vt:lpstr>
      <vt:lpstr>'Øvrige tekniske anlegg'!Print_Area</vt:lpstr>
      <vt:lpstr>Overbygning!Print_Titles</vt:lpstr>
    </vt:vector>
  </TitlesOfParts>
  <Company>Jernbaneverket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Kostnadsestimering av prosjekter i Utbygging - mal</dc:title>
  <dc:creator>jmn</dc:creator>
  <cp:lastModifiedBy>Elvsaas Håkon</cp:lastModifiedBy>
  <cp:lastPrinted>2020-09-02T12:50:00Z</cp:lastPrinted>
  <dcterms:created xsi:type="dcterms:W3CDTF">2005-12-15T13:51:40Z</dcterms:created>
  <dcterms:modified xsi:type="dcterms:W3CDTF">2023-03-13T14:56:07Z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ProarcDocumentTypeColumn">
    <vt:lpwstr>Mal</vt:lpwstr>
  </property>
  <property fmtid="{D5CDD505-2E9C-101B-9397-08002B2CF9AE}" pid="3" name="metProarcApprovedDateColumn">
    <vt:lpwstr>2020-09-21T10:12:36Z</vt:lpwstr>
  </property>
  <property fmtid="{D5CDD505-2E9C-101B-9397-08002B2CF9AE}" pid="4" name="metElementMulti">
    <vt:lpwstr>16784;#;#16787;#;#16723;#;#16742;#;#16876;#;#17185;#;#17188;#;#17194;#;#17359;#;#17458;#;#17703;#;#18422;#;#18424;#;#18503;#;#18660;#;#18755;#;#18757;#;#18881;#;#18925;#;#19007;#;#19092;#;#19320;#;#19094;#;#19319;#;#19932;#;#19936;#;#20101;#;#20193;#;#202</vt:lpwstr>
  </property>
  <property fmtid="{D5CDD505-2E9C-101B-9397-08002B2CF9AE}" pid="5" name="metStyID">
    <vt:lpwstr>575</vt:lpwstr>
  </property>
  <property fmtid="{D5CDD505-2E9C-101B-9397-08002B2CF9AE}" pid="6" name="display_urn:schemas-microsoft-com:office:office#Editor">
    <vt:lpwstr>Selmer Håkon Isdal</vt:lpwstr>
  </property>
  <property fmtid="{D5CDD505-2E9C-101B-9397-08002B2CF9AE}" pid="7" name="metDocumentType">
    <vt:lpwstr/>
  </property>
  <property fmtid="{D5CDD505-2E9C-101B-9397-08002B2CF9AE}" pid="8" name="display_urn:schemas-microsoft-com:office:office#Author">
    <vt:lpwstr>SharePoint-app</vt:lpwstr>
  </property>
  <property fmtid="{D5CDD505-2E9C-101B-9397-08002B2CF9AE}" pid="9" name="metIsOfficeTemplate">
    <vt:lpwstr>0</vt:lpwstr>
  </property>
  <property fmtid="{D5CDD505-2E9C-101B-9397-08002B2CF9AE}" pid="10" name="metPhaseArchiving">
    <vt:lpwstr>1</vt:lpwstr>
  </property>
  <property fmtid="{D5CDD505-2E9C-101B-9397-08002B2CF9AE}" pid="11" name="metCopyToProjectRoom">
    <vt:lpwstr>1</vt:lpwstr>
  </property>
  <property fmtid="{D5CDD505-2E9C-101B-9397-08002B2CF9AE}" pid="12" name="metQADocumentCategory">
    <vt:lpwstr/>
  </property>
  <property fmtid="{D5CDD505-2E9C-101B-9397-08002B2CF9AE}" pid="13" name="ContentTypeId">
    <vt:lpwstr>0x010100DD998F962832D84EBDE9CA8C845A881E</vt:lpwstr>
  </property>
  <property fmtid="{D5CDD505-2E9C-101B-9397-08002B2CF9AE}" pid="14" name="MSIP_Label_a916b774-2437-465d-837f-7d8f9801ccb7_Enabled">
    <vt:lpwstr>true</vt:lpwstr>
  </property>
  <property fmtid="{D5CDD505-2E9C-101B-9397-08002B2CF9AE}" pid="15" name="MSIP_Label_a916b774-2437-465d-837f-7d8f9801ccb7_SetDate">
    <vt:lpwstr>2023-03-13T14:55:24Z</vt:lpwstr>
  </property>
  <property fmtid="{D5CDD505-2E9C-101B-9397-08002B2CF9AE}" pid="16" name="MSIP_Label_a916b774-2437-465d-837f-7d8f9801ccb7_Method">
    <vt:lpwstr>Privileged</vt:lpwstr>
  </property>
  <property fmtid="{D5CDD505-2E9C-101B-9397-08002B2CF9AE}" pid="17" name="MSIP_Label_a916b774-2437-465d-837f-7d8f9801ccb7_Name">
    <vt:lpwstr>a916b774-2437-465d-837f-7d8f9801ccb7</vt:lpwstr>
  </property>
  <property fmtid="{D5CDD505-2E9C-101B-9397-08002B2CF9AE}" pid="18" name="MSIP_Label_a916b774-2437-465d-837f-7d8f9801ccb7_SiteId">
    <vt:lpwstr>6ee535f2-3064-4ac9-81d8-4ceb2ff790c6</vt:lpwstr>
  </property>
  <property fmtid="{D5CDD505-2E9C-101B-9397-08002B2CF9AE}" pid="19" name="MSIP_Label_a916b774-2437-465d-837f-7d8f9801ccb7_ActionId">
    <vt:lpwstr>0d4a7d46-23cb-47de-84e8-87a7191f5e6e</vt:lpwstr>
  </property>
  <property fmtid="{D5CDD505-2E9C-101B-9397-08002B2CF9AE}" pid="20" name="MSIP_Label_a916b774-2437-465d-837f-7d8f9801ccb7_ContentBits">
    <vt:lpwstr>0</vt:lpwstr>
  </property>
</Properties>
</file>